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iaportal.hq.nasa.gov/Shared Documents/2026 FOIA Files/HQ/26-00736-F-HQ/7. Updated Final Response/"/>
    </mc:Choice>
  </mc:AlternateContent>
  <xr:revisionPtr revIDLastSave="0" documentId="13_ncr:1_{B3F9C3E4-B5F8-4812-B6CE-02886C99F56F}" xr6:coauthVersionLast="47" xr6:coauthVersionMax="47" xr10:uidLastSave="{00000000-0000-0000-0000-000000000000}"/>
  <bookViews>
    <workbookView xWindow="14295" yWindow="0" windowWidth="14610" windowHeight="15585" activeTab="1" xr2:uid="{02AA05BB-1BF4-4351-BFC5-D8162DEDD79B}"/>
  </bookViews>
  <sheets>
    <sheet name="WBS Report FY 21-25" sheetId="1" r:id="rId1"/>
    <sheet name="RPS FY21-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2" l="1"/>
  <c r="F41" i="2"/>
  <c r="F38" i="2"/>
  <c r="F32" i="2"/>
  <c r="F29" i="2"/>
  <c r="F22" i="2"/>
  <c r="F19" i="2"/>
  <c r="F12" i="2"/>
  <c r="F9" i="2"/>
  <c r="F2" i="2"/>
  <c r="G127" i="1"/>
  <c r="F127" i="1"/>
  <c r="E127" i="1"/>
  <c r="D127" i="1"/>
  <c r="C127" i="1"/>
  <c r="I59" i="1"/>
  <c r="I58" i="1"/>
  <c r="I57" i="1"/>
  <c r="G55" i="1"/>
  <c r="F55" i="1"/>
  <c r="E55" i="1"/>
  <c r="D55" i="1"/>
  <c r="C55" i="1"/>
  <c r="I41" i="1"/>
  <c r="I40" i="1"/>
  <c r="I39" i="1"/>
  <c r="G37" i="1"/>
  <c r="F37" i="1"/>
  <c r="E37" i="1"/>
  <c r="D37" i="1"/>
  <c r="C37" i="1"/>
  <c r="I32" i="1"/>
  <c r="I31" i="1"/>
  <c r="G29" i="1"/>
  <c r="F29" i="1"/>
  <c r="E29" i="1"/>
  <c r="D29" i="1"/>
  <c r="C29" i="1"/>
  <c r="I14" i="1"/>
  <c r="G11" i="1"/>
  <c r="F11" i="1"/>
  <c r="E11" i="1"/>
  <c r="D11" i="1"/>
  <c r="C11" i="1"/>
  <c r="I4" i="1"/>
</calcChain>
</file>

<file path=xl/sharedStrings.xml><?xml version="1.0" encoding="utf-8"?>
<sst xmlns="http://schemas.openxmlformats.org/spreadsheetml/2006/main" count="363" uniqueCount="243">
  <si>
    <t xml:space="preserve">SMD RAPTOR SYSTEM
WBS/Project Definition Report
Date:5/13/2026 3:18:45 PM
</t>
  </si>
  <si>
    <t>Budget in RAPTOR</t>
  </si>
  <si>
    <t>135353</t>
  </si>
  <si>
    <t>New Frontiers Research</t>
  </si>
  <si>
    <t>RAPTOR</t>
  </si>
  <si>
    <t>135353.02.01</t>
  </si>
  <si>
    <t>Jupiter Data Analysis Program</t>
  </si>
  <si>
    <t>135353.02.02</t>
  </si>
  <si>
    <t>New Frontiers Participating Scientists</t>
  </si>
  <si>
    <t>135353.02.03</t>
  </si>
  <si>
    <t>New Frontiers Data Analysis Program</t>
  </si>
  <si>
    <t>135353.02.04</t>
  </si>
  <si>
    <t>Laboratory Analysis of Returned Samples - NF</t>
  </si>
  <si>
    <t>135353.02.05</t>
  </si>
  <si>
    <t>OSIRIS REx PSP</t>
  </si>
  <si>
    <t>135353.02.06</t>
  </si>
  <si>
    <t>Juno PSP</t>
  </si>
  <si>
    <t xml:space="preserve"> Budget in Raptor</t>
  </si>
  <si>
    <t>202844</t>
  </si>
  <si>
    <t>Outer Planets Research</t>
  </si>
  <si>
    <t>Raptor</t>
  </si>
  <si>
    <t>202844.02.01</t>
  </si>
  <si>
    <t>Cassini DAP</t>
  </si>
  <si>
    <t>202844.02.02</t>
  </si>
  <si>
    <t>202844.02.03</t>
  </si>
  <si>
    <t>Cassini Participating Scientists</t>
  </si>
  <si>
    <t>202844.02.05</t>
  </si>
  <si>
    <t>Outer Planets Instrument Development  (PIDDP)</t>
  </si>
  <si>
    <t>202844.02.06</t>
  </si>
  <si>
    <t>Outer Planets - ASTEP</t>
  </si>
  <si>
    <t>202844.02.07</t>
  </si>
  <si>
    <t>Outer Planets - ASTID</t>
  </si>
  <si>
    <t>202844.02.08</t>
  </si>
  <si>
    <t>Outer Planets - NAI</t>
  </si>
  <si>
    <t>202844.02.09</t>
  </si>
  <si>
    <t>Outer Planets Astronomy  (PAST)</t>
  </si>
  <si>
    <t>202844.02.10</t>
  </si>
  <si>
    <t>Atmospheres of Outer Planets  (PATM)</t>
  </si>
  <si>
    <t>202844.02.11</t>
  </si>
  <si>
    <t>Origins of Outer Planets</t>
  </si>
  <si>
    <t>202844.02.12</t>
  </si>
  <si>
    <t>Outer Planets Geology &amp; Geophysics  (PG&amp;G)</t>
  </si>
  <si>
    <t>202844.02.13</t>
  </si>
  <si>
    <t>research support - this is for NRESS</t>
  </si>
  <si>
    <t>202844.02.14</t>
  </si>
  <si>
    <t>Precursor Science Investigations for Europa (PSIE)</t>
  </si>
  <si>
    <t>202844.02.15</t>
  </si>
  <si>
    <t>Clipper Next Gen</t>
  </si>
  <si>
    <t xml:space="preserve"> </t>
  </si>
  <si>
    <t>Mars Research and Analysis</t>
  </si>
  <si>
    <t>203959.02.01</t>
  </si>
  <si>
    <t>Mars Multi-Mission DA &amp; Data Products</t>
  </si>
  <si>
    <t>203959.02.02</t>
  </si>
  <si>
    <t>Mars Fundamental Research (MFR)</t>
  </si>
  <si>
    <t>203959.02.03</t>
  </si>
  <si>
    <t>Mars Data Analysis Program (MDAP)</t>
  </si>
  <si>
    <t>203959.02.04</t>
  </si>
  <si>
    <t>Phoenix DAP</t>
  </si>
  <si>
    <t>Discovery Research</t>
  </si>
  <si>
    <t>231402.02.01</t>
  </si>
  <si>
    <t>Laboratory Analysis of Returned Samples (LARS)</t>
  </si>
  <si>
    <t>231402.02.02</t>
  </si>
  <si>
    <t>Discovery Data Analysis Program</t>
  </si>
  <si>
    <t>231402.02.03</t>
  </si>
  <si>
    <t>MESSENGER PSP</t>
  </si>
  <si>
    <t>231402.02.04</t>
  </si>
  <si>
    <t>Early Career Fellowships</t>
  </si>
  <si>
    <t>231402.02.05</t>
  </si>
  <si>
    <t>DAWN PSP</t>
  </si>
  <si>
    <t>231402.02.06</t>
  </si>
  <si>
    <t>Multimission Archive</t>
  </si>
  <si>
    <t>231402.02.07</t>
  </si>
  <si>
    <t>GRAIL PSP</t>
  </si>
  <si>
    <t>231402.02.08</t>
  </si>
  <si>
    <t>LADEE Science Team</t>
  </si>
  <si>
    <t>231402.02.09</t>
  </si>
  <si>
    <t>Ceres GIP</t>
  </si>
  <si>
    <t>231402.02.10</t>
  </si>
  <si>
    <t>InSight PSP</t>
  </si>
  <si>
    <t>231402.02.11</t>
  </si>
  <si>
    <t>Rosetta DAP</t>
  </si>
  <si>
    <t>231402.02.12</t>
  </si>
  <si>
    <t>VIPER PSP</t>
  </si>
  <si>
    <t>231402.02.13</t>
  </si>
  <si>
    <t>Lucy PSP</t>
  </si>
  <si>
    <t>231402.02.14</t>
  </si>
  <si>
    <t> </t>
  </si>
  <si>
    <t>SSE Research and Analysis</t>
  </si>
  <si>
    <t>811073.01.01</t>
  </si>
  <si>
    <t>PSD FY13 Travel WBS</t>
  </si>
  <si>
    <t>811073.01.02</t>
  </si>
  <si>
    <t>StratComm</t>
  </si>
  <si>
    <t>811073.01.03</t>
  </si>
  <si>
    <t>Program Managment</t>
  </si>
  <si>
    <t>811073.01.04</t>
  </si>
  <si>
    <t>Detailees</t>
  </si>
  <si>
    <t>811073.01.05</t>
  </si>
  <si>
    <t>Admin Support</t>
  </si>
  <si>
    <t>811073.01.06</t>
  </si>
  <si>
    <t>INSPIRE Cubesat</t>
  </si>
  <si>
    <t>811073.01.07</t>
  </si>
  <si>
    <t>International Support</t>
  </si>
  <si>
    <t>811073.01.08</t>
  </si>
  <si>
    <t>Venus Activities</t>
  </si>
  <si>
    <t>811073.01.09</t>
  </si>
  <si>
    <t>Planetary Decadal Support</t>
  </si>
  <si>
    <t>811073.01.10</t>
  </si>
  <si>
    <t>NRESS Contract</t>
  </si>
  <si>
    <t>811073.01.11</t>
  </si>
  <si>
    <t>Astrobiology Support</t>
  </si>
  <si>
    <t>811073.02.01</t>
  </si>
  <si>
    <t>Planetary Geology/Geophysics</t>
  </si>
  <si>
    <t>811073.02.02</t>
  </si>
  <si>
    <t>Cosmochemistry</t>
  </si>
  <si>
    <t>811073.02.03</t>
  </si>
  <si>
    <t>Planetary Astronomy</t>
  </si>
  <si>
    <t>811073.02.04</t>
  </si>
  <si>
    <t>Planetary Atmospheres</t>
  </si>
  <si>
    <t>811073.02.05</t>
  </si>
  <si>
    <t>Planetary Major Equipment</t>
  </si>
  <si>
    <t>811073.02.06</t>
  </si>
  <si>
    <t>Planetary Instrument Definition</t>
  </si>
  <si>
    <t>811073.02.07</t>
  </si>
  <si>
    <t>Origins of Solar Systems-planetary</t>
  </si>
  <si>
    <t>811073.02.08</t>
  </si>
  <si>
    <t>NeoWISE</t>
  </si>
  <si>
    <t>811073.02.09</t>
  </si>
  <si>
    <t>Planetary Protection</t>
  </si>
  <si>
    <t>811073.02.10</t>
  </si>
  <si>
    <t>Astrobiology S&amp;T-Exploring the Planets</t>
  </si>
  <si>
    <t>811073.02.11</t>
  </si>
  <si>
    <t>Astrobiology S&amp;T-Instrument Dev</t>
  </si>
  <si>
    <t>811073.02.12</t>
  </si>
  <si>
    <t>Astrobiology Institute</t>
  </si>
  <si>
    <t>811073.02.13</t>
  </si>
  <si>
    <t>Exobiology &amp; Evolutionary Biology</t>
  </si>
  <si>
    <t>811073.02.14</t>
  </si>
  <si>
    <t>R&amp;A Program Support</t>
  </si>
  <si>
    <t>811073.02.15</t>
  </si>
  <si>
    <t>Lunar &amp; Planetary Institute Support</t>
  </si>
  <si>
    <t>811073.02.16</t>
  </si>
  <si>
    <t>Outer Planets Research Program</t>
  </si>
  <si>
    <t>811073.02.17</t>
  </si>
  <si>
    <t>811073.02.18</t>
  </si>
  <si>
    <t>CDAP</t>
  </si>
  <si>
    <t>811073.02.19</t>
  </si>
  <si>
    <t>New Horizons at Jupiter DAP</t>
  </si>
  <si>
    <t>811073.02.20</t>
  </si>
  <si>
    <t>Venus Express</t>
  </si>
  <si>
    <t>811073.02.21</t>
  </si>
  <si>
    <t>811073.02.22</t>
  </si>
  <si>
    <t>Venus Climate Orbiter (VCO)</t>
  </si>
  <si>
    <t>811073.02.23</t>
  </si>
  <si>
    <t>Planetary Science US Participating Investigator Program</t>
  </si>
  <si>
    <t>811073.02.24</t>
  </si>
  <si>
    <t>PICASSO</t>
  </si>
  <si>
    <t>811073.02.25</t>
  </si>
  <si>
    <t>Antarctic Meteorites</t>
  </si>
  <si>
    <t>811073.02.26</t>
  </si>
  <si>
    <t>MatISSE</t>
  </si>
  <si>
    <t>811073.02.27</t>
  </si>
  <si>
    <t>Astromaterials Research Support (aka Lunar Disk)</t>
  </si>
  <si>
    <t>811073.02.28</t>
  </si>
  <si>
    <t>LADEE Guest Investigator Program</t>
  </si>
  <si>
    <t>811073.02.29</t>
  </si>
  <si>
    <t>Moon Mars Analog Mission Activities Program</t>
  </si>
  <si>
    <t>811073.02.30</t>
  </si>
  <si>
    <t>Lunar Advanced Science and Exploration Research Program</t>
  </si>
  <si>
    <t>811073.02.31</t>
  </si>
  <si>
    <t>Mars Fundamental Research</t>
  </si>
  <si>
    <t>811073.02.32</t>
  </si>
  <si>
    <t>Exoplanet Research Planetary (XRP)</t>
  </si>
  <si>
    <t>811073.02.33</t>
  </si>
  <si>
    <t>Emerging Worlds</t>
  </si>
  <si>
    <t>811073.02.34</t>
  </si>
  <si>
    <t>Outer Planets Research Program (811073-SSW)</t>
  </si>
  <si>
    <t>811073.02.35</t>
  </si>
  <si>
    <t>Solar System Workings (SSW)</t>
  </si>
  <si>
    <t>811073.02.36</t>
  </si>
  <si>
    <t>Habitable Worlds (HW)</t>
  </si>
  <si>
    <t>811073.02.37</t>
  </si>
  <si>
    <t>Planetary Data Archiving, Restoration and Tools (PDART)</t>
  </si>
  <si>
    <t>811073.02.38</t>
  </si>
  <si>
    <t>Planetary Science and Technology through Analog Research (PSTAR)</t>
  </si>
  <si>
    <t>811073.02.39</t>
  </si>
  <si>
    <t>Lunar Data Analysis (LDAP)</t>
  </si>
  <si>
    <t>811073.02.40</t>
  </si>
  <si>
    <t>Emerging Topics in Planetary Sciences (ETPS)</t>
  </si>
  <si>
    <t>811073.02.41</t>
  </si>
  <si>
    <t>Planetary Mission Data Analysis Program (811073)</t>
  </si>
  <si>
    <t>811073.02.42</t>
  </si>
  <si>
    <t>Planetary SERA</t>
  </si>
  <si>
    <t>811073.02.43</t>
  </si>
  <si>
    <t>Lunar Analog Activities</t>
  </si>
  <si>
    <t>811073.02.50</t>
  </si>
  <si>
    <t>Joint Robotics Program For Exploration</t>
  </si>
  <si>
    <t>811073.02.51</t>
  </si>
  <si>
    <t>Planetary Science Enabling Facilities</t>
  </si>
  <si>
    <t>811073.02.52</t>
  </si>
  <si>
    <t>ISFM - Planetary</t>
  </si>
  <si>
    <t>811073.02.53</t>
  </si>
  <si>
    <t>Planetary R&amp;A Discretionary Fund</t>
  </si>
  <si>
    <t>811073.02.54</t>
  </si>
  <si>
    <t>Early Career Awards</t>
  </si>
  <si>
    <t>811073.02.55</t>
  </si>
  <si>
    <t>Interdisciplinary Consortia for Astrobiology Research</t>
  </si>
  <si>
    <t>811073.02.56</t>
  </si>
  <si>
    <t>Planetary Protection Research Support Office</t>
  </si>
  <si>
    <t>811073.02.57</t>
  </si>
  <si>
    <t>COVID Augmentations</t>
  </si>
  <si>
    <t>811073.02.58</t>
  </si>
  <si>
    <t>Citizen Science</t>
  </si>
  <si>
    <t>811073.02.59</t>
  </si>
  <si>
    <t>FINESST</t>
  </si>
  <si>
    <t>811073.02.60</t>
  </si>
  <si>
    <t>Here to Observe</t>
  </si>
  <si>
    <t>811073.02.61</t>
  </si>
  <si>
    <t>Solar System Science</t>
  </si>
  <si>
    <t>811073.08.01</t>
  </si>
  <si>
    <t>External Support</t>
  </si>
  <si>
    <t>811073.08.02</t>
  </si>
  <si>
    <t>Internal Support</t>
  </si>
  <si>
    <t>Fund</t>
  </si>
  <si>
    <t>Project</t>
  </si>
  <si>
    <t>WBS Element</t>
  </si>
  <si>
    <t>Budget</t>
  </si>
  <si>
    <t>Commitment</t>
  </si>
  <si>
    <t>Delta</t>
  </si>
  <si>
    <t>SCEX22021D</t>
  </si>
  <si>
    <t>138494 : Radioisotope Power S</t>
  </si>
  <si>
    <t>Result</t>
  </si>
  <si>
    <t>138494.01 Project Management</t>
  </si>
  <si>
    <t>138494.02 Systems and Portfolio</t>
  </si>
  <si>
    <t>138494.04 Technology Development</t>
  </si>
  <si>
    <t>138494.05 Validation and Test</t>
  </si>
  <si>
    <t>138494.06 Safety</t>
  </si>
  <si>
    <t>138494.07 Education and Public</t>
  </si>
  <si>
    <t>565723 : DOE Ops &amp; Analysis</t>
  </si>
  <si>
    <t>565723.01.01 : Project Management</t>
  </si>
  <si>
    <t>SCEX22022D</t>
  </si>
  <si>
    <t>SCEX22023D</t>
  </si>
  <si>
    <t>SCEX22024D</t>
  </si>
  <si>
    <t>SCEX22025D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</si>
</sst>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&quot;$ &quot;#,##0.00;&quot;$ -&quot;#,##0.00"/>
    <numFmt numFmtId="167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FFFFD7"/>
      </left>
      <right style="medium">
        <color rgb="FFFFFFD7"/>
      </right>
      <top/>
      <bottom/>
      <diagonal/>
    </border>
    <border>
      <left/>
      <right style="medium">
        <color rgb="FFFFFFD7"/>
      </right>
      <top style="medium">
        <color rgb="FFFFFFD7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inden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164" fontId="0" fillId="0" borderId="2" xfId="1" applyNumberFormat="1" applyFont="1" applyBorder="1"/>
    <xf numFmtId="164" fontId="0" fillId="0" borderId="3" xfId="1" applyNumberFormat="1" applyFont="1" applyBorder="1"/>
    <xf numFmtId="164" fontId="0" fillId="2" borderId="3" xfId="1" applyNumberFormat="1" applyFont="1" applyFill="1" applyBorder="1"/>
    <xf numFmtId="164" fontId="0" fillId="3" borderId="3" xfId="1" applyNumberFormat="1" applyFont="1" applyFill="1" applyBorder="1"/>
    <xf numFmtId="44" fontId="0" fillId="0" borderId="0" xfId="2" applyFont="1"/>
    <xf numFmtId="0" fontId="0" fillId="2" borderId="1" xfId="0" applyFill="1" applyBorder="1" applyAlignment="1">
      <alignment horizontal="left" vertical="top" wrapText="1"/>
    </xf>
    <xf numFmtId="164" fontId="0" fillId="0" borderId="4" xfId="1" applyNumberFormat="1" applyFont="1" applyBorder="1"/>
    <xf numFmtId="164" fontId="0" fillId="0" borderId="5" xfId="1" applyNumberFormat="1" applyFont="1" applyBorder="1"/>
    <xf numFmtId="164" fontId="0" fillId="2" borderId="5" xfId="1" applyNumberFormat="1" applyFont="1" applyFill="1" applyBorder="1"/>
    <xf numFmtId="164" fontId="0" fillId="3" borderId="5" xfId="1" applyNumberFormat="1" applyFont="1" applyFill="1" applyBorder="1"/>
    <xf numFmtId="164" fontId="0" fillId="2" borderId="0" xfId="0" applyNumberFormat="1" applyFill="1"/>
    <xf numFmtId="0" fontId="0" fillId="0" borderId="6" xfId="0" applyBorder="1" applyAlignment="1">
      <alignment horizontal="left" vertical="top" wrapText="1"/>
    </xf>
    <xf numFmtId="0" fontId="0" fillId="0" borderId="6" xfId="2" applyNumberFormat="1" applyFont="1" applyBorder="1" applyAlignment="1">
      <alignment horizontal="left" vertical="top" wrapText="1"/>
    </xf>
    <xf numFmtId="44" fontId="0" fillId="0" borderId="6" xfId="2" applyFont="1" applyBorder="1" applyAlignment="1">
      <alignment horizontal="left" vertical="top" wrapText="1"/>
    </xf>
    <xf numFmtId="44" fontId="0" fillId="0" borderId="7" xfId="2" applyFont="1" applyBorder="1" applyAlignment="1">
      <alignment horizontal="left" vertical="top" wrapText="1"/>
    </xf>
    <xf numFmtId="44" fontId="0" fillId="0" borderId="2" xfId="2" applyFont="1" applyBorder="1" applyAlignment="1">
      <alignment horizontal="left" vertical="top" wrapText="1"/>
    </xf>
    <xf numFmtId="44" fontId="0" fillId="0" borderId="3" xfId="2" applyFont="1" applyBorder="1" applyAlignment="1">
      <alignment horizontal="left" vertical="top" wrapText="1"/>
    </xf>
    <xf numFmtId="165" fontId="0" fillId="2" borderId="0" xfId="0" applyNumberFormat="1" applyFill="1"/>
    <xf numFmtId="44" fontId="0" fillId="0" borderId="8" xfId="2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44" fontId="0" fillId="0" borderId="9" xfId="2" applyFont="1" applyBorder="1" applyAlignment="1">
      <alignment horizontal="left" vertical="top" wrapText="1"/>
    </xf>
    <xf numFmtId="44" fontId="0" fillId="0" borderId="10" xfId="2" applyFont="1" applyFill="1" applyBorder="1" applyAlignment="1">
      <alignment horizontal="left" vertical="top" wrapText="1"/>
    </xf>
    <xf numFmtId="44" fontId="0" fillId="0" borderId="10" xfId="2" applyFont="1" applyBorder="1" applyAlignment="1">
      <alignment horizontal="left" vertical="top" wrapText="1"/>
    </xf>
    <xf numFmtId="44" fontId="0" fillId="0" borderId="0" xfId="2" applyFont="1" applyBorder="1" applyAlignment="1">
      <alignment horizontal="left" vertical="top" wrapText="1"/>
    </xf>
    <xf numFmtId="44" fontId="0" fillId="0" borderId="0" xfId="2" applyFont="1" applyFill="1" applyBorder="1" applyAlignment="1">
      <alignment horizontal="left" vertical="top" wrapText="1"/>
    </xf>
    <xf numFmtId="44" fontId="0" fillId="0" borderId="11" xfId="2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1" fontId="0" fillId="2" borderId="0" xfId="0" applyNumberFormat="1" applyFill="1"/>
    <xf numFmtId="44" fontId="0" fillId="0" borderId="5" xfId="2" applyFont="1" applyBorder="1" applyAlignment="1">
      <alignment horizontal="left" vertical="top" wrapText="1"/>
    </xf>
    <xf numFmtId="164" fontId="0" fillId="2" borderId="2" xfId="1" applyNumberFormat="1" applyFont="1" applyFill="1" applyBorder="1"/>
    <xf numFmtId="164" fontId="0" fillId="2" borderId="4" xfId="1" applyNumberFormat="1" applyFont="1" applyFill="1" applyBorder="1"/>
    <xf numFmtId="44" fontId="0" fillId="0" borderId="13" xfId="2" applyFont="1" applyBorder="1" applyAlignment="1">
      <alignment horizontal="left" vertical="top" wrapText="1"/>
    </xf>
    <xf numFmtId="44" fontId="0" fillId="0" borderId="14" xfId="2" applyFont="1" applyBorder="1" applyAlignment="1">
      <alignment horizontal="left" vertical="top" wrapText="1"/>
    </xf>
    <xf numFmtId="0" fontId="0" fillId="0" borderId="10" xfId="0" applyBorder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167" fontId="4" fillId="0" borderId="0" xfId="0" applyNumberFormat="1" applyFont="1"/>
    <xf numFmtId="4" fontId="4" fillId="0" borderId="0" xfId="0" applyNumberFormat="1" applyFont="1"/>
    <xf numFmtId="0" fontId="4" fillId="0" borderId="0" xfId="0" applyFont="1"/>
    <xf numFmtId="0" fontId="5" fillId="0" borderId="0" xfId="0" applyFont="1"/>
    <xf numFmtId="4" fontId="5" fillId="0" borderId="0" xfId="0" applyNumberFormat="1" applyFont="1"/>
    <xf numFmtId="0" fontId="4" fillId="0" borderId="15" xfId="0" applyFont="1" applyBorder="1" applyAlignment="1">
      <alignment horizontal="center" vertical="center"/>
    </xf>
    <xf numFmtId="0" fontId="6" fillId="0" borderId="0" xfId="0" applyFont="1"/>
    <xf numFmtId="0" fontId="4" fillId="0" borderId="16" xfId="0" applyFont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166" fontId="3" fillId="4" borderId="15" xfId="0" applyNumberFormat="1" applyFont="1" applyFill="1" applyBorder="1" applyAlignment="1">
      <alignment horizontal="right" vertical="top"/>
    </xf>
    <xf numFmtId="0" fontId="5" fillId="4" borderId="0" xfId="0" applyFont="1" applyFill="1" applyAlignment="1">
      <alignment horizontal="left" vertical="top"/>
    </xf>
    <xf numFmtId="166" fontId="5" fillId="4" borderId="15" xfId="0" applyNumberFormat="1" applyFont="1" applyFill="1" applyBorder="1" applyAlignment="1">
      <alignment horizontal="right" vertical="top"/>
    </xf>
    <xf numFmtId="0" fontId="6" fillId="4" borderId="15" xfId="0" applyFont="1" applyFill="1" applyBorder="1" applyAlignment="1">
      <alignment horizontal="left" vertical="top"/>
    </xf>
    <xf numFmtId="166" fontId="6" fillId="4" borderId="15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0" fontId="4" fillId="0" borderId="16" xfId="0" applyFont="1" applyBorder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166" fontId="4" fillId="4" borderId="15" xfId="0" applyNumberFormat="1" applyFont="1" applyFill="1" applyBorder="1" applyAlignment="1">
      <alignment horizontal="right" vertical="top"/>
    </xf>
    <xf numFmtId="166" fontId="4" fillId="4" borderId="0" xfId="0" applyNumberFormat="1" applyFont="1" applyFill="1" applyAlignment="1">
      <alignment horizontal="right" vertical="top"/>
    </xf>
    <xf numFmtId="0" fontId="6" fillId="0" borderId="15" xfId="0" applyFont="1" applyBorder="1" applyAlignment="1">
      <alignment horizontal="left" vertical="top"/>
    </xf>
    <xf numFmtId="166" fontId="6" fillId="0" borderId="15" xfId="0" applyNumberFormat="1" applyFont="1" applyBorder="1" applyAlignment="1">
      <alignment horizontal="righ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8E9F-0C5C-45FE-87AC-FE5F2A44468D}">
  <dimension ref="A1:I128"/>
  <sheetViews>
    <sheetView workbookViewId="0">
      <selection activeCell="A3" sqref="A3"/>
    </sheetView>
  </sheetViews>
  <sheetFormatPr defaultRowHeight="15" x14ac:dyDescent="0.25"/>
  <cols>
    <col min="1" max="1" width="12.140625" bestFit="1" customWidth="1"/>
    <col min="2" max="2" width="45.28515625" bestFit="1" customWidth="1"/>
    <col min="3" max="7" width="15.5703125" customWidth="1"/>
    <col min="8" max="8" width="17.28515625" bestFit="1" customWidth="1"/>
    <col min="9" max="9" width="11.28515625" bestFit="1" customWidth="1"/>
  </cols>
  <sheetData>
    <row r="1" spans="1:9" ht="46.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9" ht="15" customHeight="1" x14ac:dyDescent="0.25">
      <c r="A2" s="3"/>
      <c r="B2" s="4"/>
      <c r="C2" s="5">
        <v>2021</v>
      </c>
      <c r="D2" s="5">
        <v>2022</v>
      </c>
      <c r="E2" s="5">
        <v>2023</v>
      </c>
      <c r="F2" s="5">
        <v>2024</v>
      </c>
      <c r="G2" s="5">
        <v>2025</v>
      </c>
    </row>
    <row r="3" spans="1:9" x14ac:dyDescent="0.25">
      <c r="A3" s="6"/>
      <c r="B3" s="6"/>
      <c r="C3" s="7">
        <v>4860000</v>
      </c>
      <c r="D3" s="8">
        <v>10412000</v>
      </c>
      <c r="E3" s="9">
        <v>10482000</v>
      </c>
      <c r="F3" s="10">
        <v>9391000</v>
      </c>
      <c r="G3" s="11">
        <v>6979000</v>
      </c>
      <c r="H3" t="s">
        <v>1</v>
      </c>
    </row>
    <row r="4" spans="1:9" x14ac:dyDescent="0.25">
      <c r="A4" s="12" t="s">
        <v>2</v>
      </c>
      <c r="B4" s="6" t="s">
        <v>3</v>
      </c>
      <c r="C4" s="13">
        <v>4860000</v>
      </c>
      <c r="D4" s="14">
        <v>10412000</v>
      </c>
      <c r="E4" s="15">
        <v>10481677</v>
      </c>
      <c r="F4" s="16">
        <v>9391000</v>
      </c>
      <c r="G4" s="11">
        <v>6979000</v>
      </c>
      <c r="H4" t="s">
        <v>4</v>
      </c>
      <c r="I4" s="17">
        <f>E3-E4</f>
        <v>323</v>
      </c>
    </row>
    <row r="5" spans="1:9" x14ac:dyDescent="0.25">
      <c r="A5" s="6" t="s">
        <v>5</v>
      </c>
      <c r="B5" s="6" t="s">
        <v>6</v>
      </c>
      <c r="C5" s="18"/>
      <c r="D5" s="18"/>
      <c r="E5" s="18"/>
      <c r="F5" s="18"/>
      <c r="G5" s="18"/>
    </row>
    <row r="6" spans="1:9" x14ac:dyDescent="0.25">
      <c r="A6" s="6" t="s">
        <v>7</v>
      </c>
      <c r="B6" s="6" t="s">
        <v>8</v>
      </c>
      <c r="C6" s="19">
        <v>0</v>
      </c>
      <c r="D6" s="20"/>
      <c r="E6" s="20"/>
      <c r="F6" s="20"/>
      <c r="G6" s="20"/>
    </row>
    <row r="7" spans="1:9" x14ac:dyDescent="0.25">
      <c r="A7" s="6" t="s">
        <v>9</v>
      </c>
      <c r="B7" s="6" t="s">
        <v>10</v>
      </c>
      <c r="C7" s="20">
        <v>4314000</v>
      </c>
      <c r="D7" s="20">
        <v>8025433</v>
      </c>
      <c r="E7" s="20">
        <v>8191706</v>
      </c>
      <c r="F7" s="20">
        <v>6752148</v>
      </c>
      <c r="G7" s="20">
        <v>5220111</v>
      </c>
    </row>
    <row r="8" spans="1:9" x14ac:dyDescent="0.25">
      <c r="A8" s="6" t="s">
        <v>11</v>
      </c>
      <c r="B8" s="6" t="s">
        <v>12</v>
      </c>
      <c r="C8" s="20"/>
      <c r="D8" s="20"/>
      <c r="E8" s="20"/>
      <c r="F8" s="20"/>
      <c r="G8" s="20"/>
    </row>
    <row r="9" spans="1:9" x14ac:dyDescent="0.25">
      <c r="A9" s="6" t="s">
        <v>13</v>
      </c>
      <c r="B9" s="6" t="s">
        <v>14</v>
      </c>
      <c r="C9" s="20">
        <v>136000</v>
      </c>
      <c r="D9" s="20">
        <v>1000000</v>
      </c>
      <c r="E9" s="20">
        <v>1422732</v>
      </c>
      <c r="F9" s="20">
        <v>1920368</v>
      </c>
      <c r="G9" s="20">
        <v>1559801</v>
      </c>
    </row>
    <row r="10" spans="1:9" x14ac:dyDescent="0.25">
      <c r="A10" s="6" t="s">
        <v>15</v>
      </c>
      <c r="B10" s="6" t="s">
        <v>16</v>
      </c>
      <c r="C10" s="20">
        <v>410000</v>
      </c>
      <c r="D10" s="20">
        <v>1386567</v>
      </c>
      <c r="E10" s="20">
        <v>867239</v>
      </c>
      <c r="F10" s="20">
        <v>718484</v>
      </c>
      <c r="G10" s="20">
        <v>199088</v>
      </c>
    </row>
    <row r="11" spans="1:9" ht="15.75" thickBot="1" x14ac:dyDescent="0.3">
      <c r="A11" s="6"/>
      <c r="B11" s="6"/>
      <c r="C11" s="21">
        <f>SUM(C5:C10)</f>
        <v>4860000</v>
      </c>
      <c r="D11" s="21">
        <f t="shared" ref="D11:G11" si="0">SUM(D5:D10)</f>
        <v>10412000</v>
      </c>
      <c r="E11" s="21">
        <f t="shared" si="0"/>
        <v>10481677</v>
      </c>
      <c r="F11" s="21">
        <f>SUM(F5:F10)</f>
        <v>9391000</v>
      </c>
      <c r="G11" s="21">
        <f t="shared" si="0"/>
        <v>6979000</v>
      </c>
    </row>
    <row r="12" spans="1:9" ht="15.75" thickTop="1" x14ac:dyDescent="0.25">
      <c r="A12" s="6"/>
      <c r="B12" s="6"/>
      <c r="C12" s="22"/>
      <c r="D12" s="23"/>
      <c r="E12" s="23"/>
      <c r="F12" s="23"/>
      <c r="G12" s="23"/>
    </row>
    <row r="13" spans="1:9" x14ac:dyDescent="0.25">
      <c r="A13" s="6"/>
      <c r="B13" s="6"/>
      <c r="C13" s="7">
        <v>8107000</v>
      </c>
      <c r="D13" s="8">
        <v>8468000</v>
      </c>
      <c r="E13" s="9">
        <v>7311000</v>
      </c>
      <c r="F13" s="8">
        <v>11972000</v>
      </c>
      <c r="G13" s="8">
        <v>13560000</v>
      </c>
      <c r="H13" t="s">
        <v>17</v>
      </c>
    </row>
    <row r="14" spans="1:9" x14ac:dyDescent="0.25">
      <c r="A14" s="12" t="s">
        <v>18</v>
      </c>
      <c r="B14" s="6" t="s">
        <v>19</v>
      </c>
      <c r="C14" s="13">
        <v>7500000</v>
      </c>
      <c r="D14" s="14">
        <v>8500000</v>
      </c>
      <c r="E14" s="15">
        <v>7303474</v>
      </c>
      <c r="F14" s="14">
        <v>11972000</v>
      </c>
      <c r="G14" s="14">
        <v>13560000</v>
      </c>
      <c r="H14" t="s">
        <v>20</v>
      </c>
      <c r="I14" s="24">
        <f>E13-E14</f>
        <v>7526</v>
      </c>
    </row>
    <row r="15" spans="1:9" x14ac:dyDescent="0.25">
      <c r="A15" s="6" t="s">
        <v>21</v>
      </c>
      <c r="B15" s="6" t="s">
        <v>22</v>
      </c>
      <c r="C15" s="20">
        <v>8092210</v>
      </c>
      <c r="D15" s="20">
        <v>8455567</v>
      </c>
      <c r="E15" s="20">
        <v>7168556</v>
      </c>
      <c r="F15" s="20">
        <v>5997750</v>
      </c>
      <c r="G15" s="20">
        <v>4815121</v>
      </c>
    </row>
    <row r="16" spans="1:9" x14ac:dyDescent="0.25">
      <c r="A16" s="6" t="s">
        <v>23</v>
      </c>
      <c r="B16" s="6" t="s">
        <v>19</v>
      </c>
      <c r="C16" s="20">
        <v>14790</v>
      </c>
      <c r="D16" s="20">
        <v>12433</v>
      </c>
      <c r="E16" s="20">
        <v>51587</v>
      </c>
      <c r="F16" s="20">
        <v>0</v>
      </c>
      <c r="G16" s="20">
        <v>0</v>
      </c>
    </row>
    <row r="17" spans="1:9" x14ac:dyDescent="0.25">
      <c r="A17" s="6" t="s">
        <v>24</v>
      </c>
      <c r="B17" s="6" t="s">
        <v>25</v>
      </c>
      <c r="C17" s="20"/>
      <c r="D17" s="20"/>
      <c r="E17" s="20"/>
      <c r="F17" s="20"/>
      <c r="G17" s="20"/>
    </row>
    <row r="18" spans="1:9" x14ac:dyDescent="0.25">
      <c r="A18" s="6" t="s">
        <v>26</v>
      </c>
      <c r="B18" s="6" t="s">
        <v>27</v>
      </c>
      <c r="C18" s="20"/>
      <c r="D18" s="20"/>
      <c r="E18" s="20"/>
      <c r="F18" s="20"/>
      <c r="G18" s="20"/>
    </row>
    <row r="19" spans="1:9" x14ac:dyDescent="0.25">
      <c r="A19" s="6" t="s">
        <v>28</v>
      </c>
      <c r="B19" s="6" t="s">
        <v>29</v>
      </c>
      <c r="C19" s="20"/>
      <c r="D19" s="20"/>
      <c r="E19" s="20"/>
      <c r="F19" s="20"/>
      <c r="G19" s="20"/>
    </row>
    <row r="20" spans="1:9" x14ac:dyDescent="0.25">
      <c r="A20" s="6" t="s">
        <v>30</v>
      </c>
      <c r="B20" s="6" t="s">
        <v>31</v>
      </c>
      <c r="C20" s="20"/>
      <c r="D20" s="20"/>
      <c r="E20" s="20"/>
      <c r="F20" s="20"/>
      <c r="G20" s="20"/>
    </row>
    <row r="21" spans="1:9" x14ac:dyDescent="0.25">
      <c r="A21" s="6" t="s">
        <v>32</v>
      </c>
      <c r="B21" s="6" t="s">
        <v>33</v>
      </c>
      <c r="C21" s="20"/>
      <c r="D21" s="20"/>
      <c r="E21" s="20"/>
      <c r="F21" s="20"/>
      <c r="G21" s="20"/>
    </row>
    <row r="22" spans="1:9" x14ac:dyDescent="0.25">
      <c r="A22" s="6" t="s">
        <v>34</v>
      </c>
      <c r="B22" s="6" t="s">
        <v>35</v>
      </c>
      <c r="C22" s="20"/>
      <c r="D22" s="20"/>
      <c r="E22" s="20"/>
      <c r="F22" s="20"/>
      <c r="G22" s="20"/>
    </row>
    <row r="23" spans="1:9" x14ac:dyDescent="0.25">
      <c r="A23" s="6" t="s">
        <v>36</v>
      </c>
      <c r="B23" s="6" t="s">
        <v>37</v>
      </c>
      <c r="C23" s="20"/>
      <c r="D23" s="20"/>
      <c r="E23" s="20"/>
      <c r="F23" s="20"/>
      <c r="G23" s="20"/>
    </row>
    <row r="24" spans="1:9" x14ac:dyDescent="0.25">
      <c r="A24" s="6" t="s">
        <v>38</v>
      </c>
      <c r="B24" s="6" t="s">
        <v>39</v>
      </c>
      <c r="C24" s="20"/>
      <c r="D24" s="20"/>
      <c r="E24" s="20"/>
      <c r="F24" s="20"/>
      <c r="G24" s="20"/>
    </row>
    <row r="25" spans="1:9" x14ac:dyDescent="0.25">
      <c r="A25" s="6" t="s">
        <v>40</v>
      </c>
      <c r="B25" s="6" t="s">
        <v>41</v>
      </c>
      <c r="C25" s="20"/>
      <c r="D25" s="20"/>
      <c r="E25" s="20"/>
      <c r="F25" s="20"/>
      <c r="G25" s="20"/>
    </row>
    <row r="26" spans="1:9" x14ac:dyDescent="0.25">
      <c r="A26" s="6" t="s">
        <v>42</v>
      </c>
      <c r="B26" s="6" t="s">
        <v>43</v>
      </c>
      <c r="C26" s="20"/>
      <c r="D26" s="20"/>
      <c r="E26" s="20">
        <v>83331</v>
      </c>
      <c r="F26" s="20"/>
      <c r="G26" s="20">
        <v>78928</v>
      </c>
    </row>
    <row r="27" spans="1:9" ht="30" x14ac:dyDescent="0.25">
      <c r="A27" s="6" t="s">
        <v>44</v>
      </c>
      <c r="B27" s="6" t="s">
        <v>45</v>
      </c>
      <c r="C27" s="20"/>
      <c r="D27" s="20"/>
      <c r="E27" s="20"/>
      <c r="F27" s="20">
        <v>3764236</v>
      </c>
      <c r="G27" s="20">
        <v>6574189</v>
      </c>
    </row>
    <row r="28" spans="1:9" x14ac:dyDescent="0.25">
      <c r="A28" s="6" t="s">
        <v>46</v>
      </c>
      <c r="B28" s="6" t="s">
        <v>47</v>
      </c>
      <c r="C28" s="25"/>
      <c r="D28" s="25"/>
      <c r="E28" s="25"/>
      <c r="F28" s="25">
        <v>2210014</v>
      </c>
      <c r="G28" s="25">
        <v>2091762</v>
      </c>
    </row>
    <row r="29" spans="1:9" ht="15.75" thickBot="1" x14ac:dyDescent="0.3">
      <c r="A29" s="6"/>
      <c r="B29" s="26"/>
      <c r="C29" s="27">
        <f>SUM(C15:C28)</f>
        <v>8107000</v>
      </c>
      <c r="D29" s="27">
        <f t="shared" ref="D29:G29" si="1">SUM(D15:D28)</f>
        <v>8468000</v>
      </c>
      <c r="E29" s="27">
        <f t="shared" si="1"/>
        <v>7303474</v>
      </c>
      <c r="F29" s="27">
        <f t="shared" si="1"/>
        <v>11972000</v>
      </c>
      <c r="G29" s="27">
        <f t="shared" si="1"/>
        <v>13560000</v>
      </c>
      <c r="I29" s="28" t="s">
        <v>48</v>
      </c>
    </row>
    <row r="30" spans="1:9" ht="15.75" thickTop="1" x14ac:dyDescent="0.25">
      <c r="A30" s="6"/>
      <c r="B30" s="26"/>
      <c r="C30" s="29"/>
      <c r="D30" s="30"/>
      <c r="E30" s="30"/>
      <c r="F30" s="30"/>
      <c r="G30" s="30"/>
      <c r="I30" s="31"/>
    </row>
    <row r="31" spans="1:9" x14ac:dyDescent="0.25">
      <c r="A31" s="6"/>
      <c r="B31" s="26"/>
      <c r="C31" s="7">
        <v>14370000</v>
      </c>
      <c r="D31" s="9">
        <v>12623000</v>
      </c>
      <c r="E31" s="10">
        <v>13200000</v>
      </c>
      <c r="F31" s="8">
        <v>10200000</v>
      </c>
      <c r="G31" s="9">
        <v>9950000</v>
      </c>
      <c r="H31" t="s">
        <v>17</v>
      </c>
      <c r="I31" s="17">
        <f>D31-D32</f>
        <v>609</v>
      </c>
    </row>
    <row r="32" spans="1:9" x14ac:dyDescent="0.25">
      <c r="A32" s="12">
        <v>203959</v>
      </c>
      <c r="B32" s="26" t="s">
        <v>49</v>
      </c>
      <c r="C32" s="13">
        <v>14370000</v>
      </c>
      <c r="D32" s="15">
        <v>12622391</v>
      </c>
      <c r="E32" s="16">
        <v>13200000</v>
      </c>
      <c r="F32" s="14">
        <v>10200000</v>
      </c>
      <c r="G32" s="15">
        <v>9884051</v>
      </c>
      <c r="H32" t="s">
        <v>20</v>
      </c>
      <c r="I32" s="24">
        <f>G31-G32</f>
        <v>65949</v>
      </c>
    </row>
    <row r="33" spans="1:9" x14ac:dyDescent="0.25">
      <c r="A33" s="6" t="s">
        <v>50</v>
      </c>
      <c r="B33" s="6" t="s">
        <v>51</v>
      </c>
      <c r="C33" s="20">
        <v>60653</v>
      </c>
      <c r="D33" s="20">
        <v>11406</v>
      </c>
      <c r="E33" s="20">
        <v>11412</v>
      </c>
      <c r="F33" s="20">
        <v>11516</v>
      </c>
      <c r="G33" s="20">
        <v>12568</v>
      </c>
    </row>
    <row r="34" spans="1:9" x14ac:dyDescent="0.25">
      <c r="A34" s="6" t="s">
        <v>52</v>
      </c>
      <c r="B34" s="6" t="s">
        <v>53</v>
      </c>
      <c r="C34" s="20">
        <v>584830</v>
      </c>
      <c r="D34" s="20">
        <v>477778</v>
      </c>
      <c r="E34" s="20">
        <v>484185</v>
      </c>
      <c r="F34" s="20">
        <v>435035</v>
      </c>
      <c r="G34" s="20">
        <v>358480</v>
      </c>
    </row>
    <row r="35" spans="1:9" x14ac:dyDescent="0.25">
      <c r="A35" s="6" t="s">
        <v>54</v>
      </c>
      <c r="B35" s="6" t="s">
        <v>55</v>
      </c>
      <c r="C35" s="20">
        <v>13724517</v>
      </c>
      <c r="D35" s="20">
        <v>12133207</v>
      </c>
      <c r="E35" s="20">
        <v>12704403</v>
      </c>
      <c r="F35" s="20">
        <v>9753449</v>
      </c>
      <c r="G35" s="20">
        <v>9513003</v>
      </c>
    </row>
    <row r="36" spans="1:9" x14ac:dyDescent="0.25">
      <c r="A36" s="6" t="s">
        <v>56</v>
      </c>
      <c r="B36" s="6" t="s">
        <v>57</v>
      </c>
      <c r="C36" s="25"/>
      <c r="D36" s="25"/>
      <c r="E36" s="25"/>
      <c r="F36" s="32"/>
      <c r="G36" s="25"/>
    </row>
    <row r="37" spans="1:9" ht="15.75" thickBot="1" x14ac:dyDescent="0.3">
      <c r="A37" s="6"/>
      <c r="B37" s="6"/>
      <c r="C37" s="21">
        <f>SUM(C33:C36)</f>
        <v>14370000</v>
      </c>
      <c r="D37" s="21">
        <f t="shared" ref="D37:G37" si="2">SUM(D33:D36)</f>
        <v>12622391</v>
      </c>
      <c r="E37" s="21">
        <f t="shared" si="2"/>
        <v>13200000</v>
      </c>
      <c r="F37" s="21">
        <f t="shared" si="2"/>
        <v>10200000</v>
      </c>
      <c r="G37" s="21">
        <f t="shared" si="2"/>
        <v>9884051</v>
      </c>
    </row>
    <row r="38" spans="1:9" ht="15.75" thickTop="1" x14ac:dyDescent="0.25">
      <c r="A38" s="6"/>
      <c r="B38" s="33"/>
      <c r="C38" s="22"/>
      <c r="D38" s="23"/>
      <c r="E38" s="23"/>
      <c r="F38" s="23"/>
      <c r="G38" s="23"/>
    </row>
    <row r="39" spans="1:9" x14ac:dyDescent="0.25">
      <c r="A39" s="6"/>
      <c r="B39" s="33"/>
      <c r="C39" s="7">
        <v>6718000</v>
      </c>
      <c r="D39" s="10">
        <v>7799796</v>
      </c>
      <c r="E39" s="9">
        <v>3823000</v>
      </c>
      <c r="F39" s="9">
        <v>2781000</v>
      </c>
      <c r="G39" s="9">
        <v>11977000</v>
      </c>
      <c r="H39" t="s">
        <v>17</v>
      </c>
      <c r="I39" s="17">
        <f>E39-E40</f>
        <v>78708</v>
      </c>
    </row>
    <row r="40" spans="1:9" x14ac:dyDescent="0.25">
      <c r="A40" s="12">
        <v>231402</v>
      </c>
      <c r="B40" s="33" t="s">
        <v>58</v>
      </c>
      <c r="C40" s="13">
        <v>6718000</v>
      </c>
      <c r="D40" s="16">
        <v>7799796</v>
      </c>
      <c r="E40" s="15">
        <v>3744292</v>
      </c>
      <c r="F40" s="15">
        <v>2780492</v>
      </c>
      <c r="G40" s="15">
        <v>11976076</v>
      </c>
      <c r="H40" t="s">
        <v>20</v>
      </c>
      <c r="I40" s="34">
        <f>F39-F40</f>
        <v>508</v>
      </c>
    </row>
    <row r="41" spans="1:9" x14ac:dyDescent="0.25">
      <c r="A41" s="6" t="s">
        <v>59</v>
      </c>
      <c r="B41" s="33" t="s">
        <v>60</v>
      </c>
      <c r="C41" s="20">
        <v>11128</v>
      </c>
      <c r="D41" s="20">
        <v>8147</v>
      </c>
      <c r="E41" s="20">
        <v>38949</v>
      </c>
      <c r="F41" s="30">
        <v>50671</v>
      </c>
      <c r="G41" s="20">
        <v>49430</v>
      </c>
      <c r="I41" s="17">
        <f>G39-G40</f>
        <v>924</v>
      </c>
    </row>
    <row r="42" spans="1:9" x14ac:dyDescent="0.25">
      <c r="A42" s="6" t="s">
        <v>61</v>
      </c>
      <c r="B42" s="33" t="s">
        <v>62</v>
      </c>
      <c r="C42" s="20">
        <v>4362923</v>
      </c>
      <c r="D42" s="20">
        <v>5782128</v>
      </c>
      <c r="E42" s="20">
        <v>2946641</v>
      </c>
      <c r="F42" s="30">
        <v>1850977</v>
      </c>
      <c r="G42" s="20">
        <v>10409647</v>
      </c>
      <c r="I42" t="s">
        <v>48</v>
      </c>
    </row>
    <row r="43" spans="1:9" x14ac:dyDescent="0.25">
      <c r="A43" s="6" t="s">
        <v>63</v>
      </c>
      <c r="B43" s="33" t="s">
        <v>64</v>
      </c>
      <c r="C43" s="20"/>
      <c r="D43" s="20"/>
      <c r="E43" s="20"/>
      <c r="F43" s="30"/>
      <c r="G43" s="20"/>
    </row>
    <row r="44" spans="1:9" x14ac:dyDescent="0.25">
      <c r="A44" s="6" t="s">
        <v>65</v>
      </c>
      <c r="B44" s="33" t="s">
        <v>66</v>
      </c>
      <c r="C44" s="20"/>
      <c r="D44" s="20"/>
      <c r="E44" s="20"/>
      <c r="F44" s="30"/>
      <c r="G44" s="20"/>
    </row>
    <row r="45" spans="1:9" x14ac:dyDescent="0.25">
      <c r="A45" s="6" t="s">
        <v>67</v>
      </c>
      <c r="B45" s="33" t="s">
        <v>68</v>
      </c>
      <c r="C45" s="20"/>
      <c r="D45" s="20"/>
      <c r="E45" s="20"/>
      <c r="F45" s="30"/>
      <c r="G45" s="20"/>
    </row>
    <row r="46" spans="1:9" x14ac:dyDescent="0.25">
      <c r="A46" s="6" t="s">
        <v>69</v>
      </c>
      <c r="B46" s="33" t="s">
        <v>70</v>
      </c>
      <c r="C46" s="20"/>
      <c r="D46" s="20"/>
      <c r="E46" s="20"/>
      <c r="F46" s="30"/>
      <c r="G46" s="20"/>
    </row>
    <row r="47" spans="1:9" x14ac:dyDescent="0.25">
      <c r="A47" s="6" t="s">
        <v>71</v>
      </c>
      <c r="B47" s="33" t="s">
        <v>72</v>
      </c>
      <c r="C47" s="20"/>
      <c r="D47" s="20"/>
      <c r="E47" s="20"/>
      <c r="F47" s="30"/>
      <c r="G47" s="20"/>
    </row>
    <row r="48" spans="1:9" x14ac:dyDescent="0.25">
      <c r="A48" s="6" t="s">
        <v>73</v>
      </c>
      <c r="B48" s="33" t="s">
        <v>74</v>
      </c>
      <c r="C48" s="20"/>
      <c r="D48" s="20"/>
      <c r="E48" s="20"/>
      <c r="F48" s="30"/>
      <c r="G48" s="20"/>
    </row>
    <row r="49" spans="1:9" x14ac:dyDescent="0.25">
      <c r="A49" s="6" t="s">
        <v>75</v>
      </c>
      <c r="B49" s="33" t="s">
        <v>76</v>
      </c>
      <c r="C49" s="20"/>
      <c r="D49" s="20"/>
      <c r="E49" s="20"/>
      <c r="F49" s="30"/>
      <c r="G49" s="20"/>
    </row>
    <row r="50" spans="1:9" x14ac:dyDescent="0.25">
      <c r="A50" s="6" t="s">
        <v>77</v>
      </c>
      <c r="B50" s="33" t="s">
        <v>78</v>
      </c>
      <c r="C50" s="20">
        <v>1500000</v>
      </c>
      <c r="D50" s="20">
        <v>1014796</v>
      </c>
      <c r="E50" s="20"/>
      <c r="F50" s="30">
        <v>89904</v>
      </c>
      <c r="G50" s="20"/>
    </row>
    <row r="51" spans="1:9" x14ac:dyDescent="0.25">
      <c r="A51" s="6" t="s">
        <v>79</v>
      </c>
      <c r="B51" s="33" t="s">
        <v>80</v>
      </c>
      <c r="C51" s="20">
        <v>843949</v>
      </c>
      <c r="D51" s="20">
        <v>580654</v>
      </c>
      <c r="E51" s="20">
        <v>50000</v>
      </c>
      <c r="F51" s="30">
        <v>0</v>
      </c>
      <c r="G51" s="20"/>
    </row>
    <row r="52" spans="1:9" x14ac:dyDescent="0.25">
      <c r="A52" s="6" t="s">
        <v>81</v>
      </c>
      <c r="B52" s="33" t="s">
        <v>82</v>
      </c>
      <c r="C52" s="20"/>
      <c r="D52" s="20">
        <v>414071</v>
      </c>
      <c r="E52" s="20">
        <v>708702</v>
      </c>
      <c r="F52" s="30">
        <v>788940</v>
      </c>
      <c r="G52" s="20">
        <v>1146428</v>
      </c>
    </row>
    <row r="53" spans="1:9" x14ac:dyDescent="0.25">
      <c r="A53" s="6" t="s">
        <v>83</v>
      </c>
      <c r="B53" s="33" t="s">
        <v>84</v>
      </c>
      <c r="C53" s="20"/>
      <c r="D53" s="20"/>
      <c r="E53" s="20"/>
      <c r="F53" s="20"/>
      <c r="G53" s="20">
        <v>370571</v>
      </c>
    </row>
    <row r="54" spans="1:9" x14ac:dyDescent="0.25">
      <c r="A54" s="6" t="s">
        <v>85</v>
      </c>
      <c r="B54" s="33" t="s">
        <v>86</v>
      </c>
      <c r="C54" s="25"/>
      <c r="D54" s="25"/>
      <c r="E54" s="25"/>
      <c r="F54" s="35"/>
      <c r="G54" s="25"/>
    </row>
    <row r="55" spans="1:9" ht="15.75" thickBot="1" x14ac:dyDescent="0.3">
      <c r="A55" s="6"/>
      <c r="B55" s="6"/>
      <c r="C55" s="27">
        <f>SUM(C41:C54)</f>
        <v>6718000</v>
      </c>
      <c r="D55" s="27">
        <f t="shared" ref="D55:G55" si="3">SUM(D41:D54)</f>
        <v>7799796</v>
      </c>
      <c r="E55" s="27">
        <f t="shared" si="3"/>
        <v>3744292</v>
      </c>
      <c r="F55" s="27">
        <f t="shared" si="3"/>
        <v>2780492</v>
      </c>
      <c r="G55" s="27">
        <f t="shared" si="3"/>
        <v>11976076</v>
      </c>
    </row>
    <row r="56" spans="1:9" ht="15.75" thickTop="1" x14ac:dyDescent="0.25">
      <c r="A56" s="6"/>
      <c r="B56" s="6"/>
      <c r="C56" s="29"/>
      <c r="D56" s="30"/>
      <c r="E56" s="30"/>
      <c r="F56" s="30"/>
      <c r="G56" s="30"/>
    </row>
    <row r="57" spans="1:9" x14ac:dyDescent="0.25">
      <c r="A57" s="6"/>
      <c r="B57" s="6"/>
      <c r="C57" s="36">
        <v>223167000</v>
      </c>
      <c r="D57" s="10">
        <v>221275000</v>
      </c>
      <c r="E57" s="9">
        <v>205088000</v>
      </c>
      <c r="F57" s="9">
        <v>219101000</v>
      </c>
      <c r="G57" s="10">
        <v>190274000</v>
      </c>
      <c r="H57" t="s">
        <v>17</v>
      </c>
      <c r="I57" s="17">
        <f>C57-C58</f>
        <v>1479</v>
      </c>
    </row>
    <row r="58" spans="1:9" x14ac:dyDescent="0.25">
      <c r="A58" s="12">
        <v>811073</v>
      </c>
      <c r="B58" s="6" t="s">
        <v>87</v>
      </c>
      <c r="C58" s="37">
        <v>223165521</v>
      </c>
      <c r="D58" s="16">
        <v>221275000</v>
      </c>
      <c r="E58" s="15">
        <v>205087970</v>
      </c>
      <c r="F58" s="15">
        <v>219087072</v>
      </c>
      <c r="G58" s="16">
        <v>190274000</v>
      </c>
      <c r="H58" t="s">
        <v>20</v>
      </c>
      <c r="I58" s="17">
        <f>E57-E58</f>
        <v>30</v>
      </c>
    </row>
    <row r="59" spans="1:9" x14ac:dyDescent="0.25">
      <c r="A59" s="6" t="s">
        <v>88</v>
      </c>
      <c r="B59" s="6" t="s">
        <v>89</v>
      </c>
      <c r="C59" s="30">
        <v>47283</v>
      </c>
      <c r="D59" s="20">
        <v>0</v>
      </c>
      <c r="E59" s="29">
        <v>12292</v>
      </c>
      <c r="F59" s="20">
        <v>0</v>
      </c>
      <c r="G59" s="20"/>
      <c r="I59" s="17">
        <f>F57-F58</f>
        <v>13928</v>
      </c>
    </row>
    <row r="60" spans="1:9" x14ac:dyDescent="0.25">
      <c r="A60" s="6" t="s">
        <v>90</v>
      </c>
      <c r="B60" s="6" t="s">
        <v>91</v>
      </c>
      <c r="C60" s="30">
        <v>3902539</v>
      </c>
      <c r="D60" s="20">
        <v>3500000</v>
      </c>
      <c r="E60" s="29">
        <v>3847965</v>
      </c>
      <c r="F60" s="20">
        <v>3629105</v>
      </c>
      <c r="G60" s="20">
        <v>3518446</v>
      </c>
    </row>
    <row r="61" spans="1:9" x14ac:dyDescent="0.25">
      <c r="A61" s="6" t="s">
        <v>92</v>
      </c>
      <c r="B61" s="6" t="s">
        <v>93</v>
      </c>
      <c r="C61" s="30">
        <v>1899820</v>
      </c>
      <c r="D61" s="20">
        <v>939042</v>
      </c>
      <c r="E61" s="29">
        <v>587522</v>
      </c>
      <c r="F61" s="20">
        <v>504379</v>
      </c>
      <c r="G61" s="20">
        <v>33881</v>
      </c>
    </row>
    <row r="62" spans="1:9" x14ac:dyDescent="0.25">
      <c r="A62" s="6" t="s">
        <v>94</v>
      </c>
      <c r="B62" s="6" t="s">
        <v>95</v>
      </c>
      <c r="C62" s="30">
        <v>0</v>
      </c>
      <c r="D62" s="20">
        <v>392456</v>
      </c>
      <c r="E62" s="29">
        <v>195913</v>
      </c>
      <c r="F62" s="20">
        <v>228</v>
      </c>
      <c r="G62" s="20"/>
    </row>
    <row r="63" spans="1:9" x14ac:dyDescent="0.25">
      <c r="A63" s="6" t="s">
        <v>96</v>
      </c>
      <c r="B63" s="6" t="s">
        <v>97</v>
      </c>
      <c r="C63" s="30">
        <v>1674658</v>
      </c>
      <c r="D63" s="20">
        <v>761765</v>
      </c>
      <c r="E63" s="29">
        <v>3413156</v>
      </c>
      <c r="F63" s="20">
        <v>1543510</v>
      </c>
      <c r="G63" s="20">
        <v>1101018</v>
      </c>
    </row>
    <row r="64" spans="1:9" x14ac:dyDescent="0.25">
      <c r="A64" s="6" t="s">
        <v>98</v>
      </c>
      <c r="B64" s="6" t="s">
        <v>99</v>
      </c>
      <c r="C64" s="30"/>
      <c r="D64" s="20">
        <v>0</v>
      </c>
      <c r="E64" s="29"/>
      <c r="F64" s="20"/>
      <c r="G64" s="20"/>
    </row>
    <row r="65" spans="1:9" x14ac:dyDescent="0.25">
      <c r="A65" s="6" t="s">
        <v>100</v>
      </c>
      <c r="B65" s="6" t="s">
        <v>101</v>
      </c>
      <c r="C65" s="30">
        <v>0</v>
      </c>
      <c r="D65" s="20">
        <v>0</v>
      </c>
      <c r="E65" s="29"/>
      <c r="F65" s="20"/>
      <c r="G65" s="20"/>
    </row>
    <row r="66" spans="1:9" x14ac:dyDescent="0.25">
      <c r="A66" s="6" t="s">
        <v>102</v>
      </c>
      <c r="B66" s="6" t="s">
        <v>103</v>
      </c>
      <c r="C66" s="30">
        <v>9422</v>
      </c>
      <c r="D66" s="20">
        <v>24422</v>
      </c>
      <c r="E66" s="29"/>
      <c r="F66" s="20"/>
      <c r="G66" s="20"/>
      <c r="I66" t="s">
        <v>48</v>
      </c>
    </row>
    <row r="67" spans="1:9" x14ac:dyDescent="0.25">
      <c r="A67" s="6" t="s">
        <v>104</v>
      </c>
      <c r="B67" s="6" t="s">
        <v>105</v>
      </c>
      <c r="C67" s="30">
        <v>3787260</v>
      </c>
      <c r="D67" s="20">
        <v>402024</v>
      </c>
      <c r="E67" s="29">
        <v>10</v>
      </c>
      <c r="F67" s="20"/>
      <c r="G67" s="20"/>
    </row>
    <row r="68" spans="1:9" x14ac:dyDescent="0.25">
      <c r="A68" s="6" t="s">
        <v>106</v>
      </c>
      <c r="B68" s="6" t="s">
        <v>107</v>
      </c>
      <c r="C68" s="30">
        <v>1261261</v>
      </c>
      <c r="D68" s="20">
        <v>0</v>
      </c>
      <c r="E68" s="29">
        <v>1826166</v>
      </c>
      <c r="F68" s="20">
        <v>2558105</v>
      </c>
      <c r="G68" s="20">
        <v>1057565</v>
      </c>
    </row>
    <row r="69" spans="1:9" x14ac:dyDescent="0.25">
      <c r="A69" s="6" t="s">
        <v>108</v>
      </c>
      <c r="B69" s="6" t="s">
        <v>109</v>
      </c>
      <c r="C69" s="30"/>
      <c r="D69" s="20">
        <v>1108267</v>
      </c>
      <c r="E69" s="29">
        <v>3547380</v>
      </c>
      <c r="F69" s="20">
        <v>7110890</v>
      </c>
      <c r="G69" s="20">
        <v>2949431</v>
      </c>
    </row>
    <row r="70" spans="1:9" x14ac:dyDescent="0.25">
      <c r="A70" s="6" t="s">
        <v>110</v>
      </c>
      <c r="B70" s="6" t="s">
        <v>111</v>
      </c>
      <c r="C70" s="30"/>
      <c r="D70" s="20">
        <v>0</v>
      </c>
      <c r="E70" s="29"/>
      <c r="F70" s="20"/>
      <c r="G70" s="20"/>
    </row>
    <row r="71" spans="1:9" x14ac:dyDescent="0.25">
      <c r="A71" s="6" t="s">
        <v>112</v>
      </c>
      <c r="B71" s="6" t="s">
        <v>113</v>
      </c>
      <c r="C71" s="30"/>
      <c r="D71" s="20">
        <v>0</v>
      </c>
      <c r="E71" s="29"/>
      <c r="F71" s="20"/>
      <c r="G71" s="20"/>
    </row>
    <row r="72" spans="1:9" x14ac:dyDescent="0.25">
      <c r="A72" s="6" t="s">
        <v>114</v>
      </c>
      <c r="B72" s="6" t="s">
        <v>115</v>
      </c>
      <c r="C72" s="30">
        <v>4900000</v>
      </c>
      <c r="D72" s="20">
        <v>5100000</v>
      </c>
      <c r="E72" s="29">
        <v>4413422</v>
      </c>
      <c r="F72" s="20">
        <v>4867428</v>
      </c>
      <c r="G72" s="20">
        <v>4500000</v>
      </c>
    </row>
    <row r="73" spans="1:9" x14ac:dyDescent="0.25">
      <c r="A73" s="6" t="s">
        <v>116</v>
      </c>
      <c r="B73" s="6" t="s">
        <v>117</v>
      </c>
      <c r="C73" s="30">
        <v>0</v>
      </c>
      <c r="D73" s="20">
        <v>0</v>
      </c>
      <c r="E73" s="29"/>
      <c r="F73" s="20"/>
      <c r="G73" s="20"/>
    </row>
    <row r="74" spans="1:9" x14ac:dyDescent="0.25">
      <c r="A74" s="6" t="s">
        <v>118</v>
      </c>
      <c r="B74" s="6" t="s">
        <v>119</v>
      </c>
      <c r="C74" s="30">
        <v>3109450</v>
      </c>
      <c r="D74" s="20">
        <v>32227</v>
      </c>
      <c r="E74" s="29">
        <v>2406804</v>
      </c>
      <c r="F74" s="20">
        <v>4586022</v>
      </c>
      <c r="G74" s="20">
        <v>870273</v>
      </c>
    </row>
    <row r="75" spans="1:9" x14ac:dyDescent="0.25">
      <c r="A75" s="6" t="s">
        <v>120</v>
      </c>
      <c r="B75" s="6" t="s">
        <v>121</v>
      </c>
      <c r="C75" s="30"/>
      <c r="D75" s="20"/>
      <c r="E75" s="29"/>
      <c r="F75" s="20"/>
      <c r="G75" s="20"/>
    </row>
    <row r="76" spans="1:9" x14ac:dyDescent="0.25">
      <c r="A76" s="6" t="s">
        <v>122</v>
      </c>
      <c r="B76" s="6" t="s">
        <v>123</v>
      </c>
      <c r="C76" s="30"/>
      <c r="D76" s="20"/>
      <c r="E76" s="29"/>
      <c r="F76" s="20"/>
      <c r="G76" s="20"/>
    </row>
    <row r="77" spans="1:9" x14ac:dyDescent="0.25">
      <c r="A77" s="6" t="s">
        <v>124</v>
      </c>
      <c r="B77" s="6" t="s">
        <v>125</v>
      </c>
      <c r="C77" s="30"/>
      <c r="D77" s="20"/>
      <c r="E77" s="29"/>
      <c r="F77" s="20"/>
      <c r="G77" s="20"/>
    </row>
    <row r="78" spans="1:9" x14ac:dyDescent="0.25">
      <c r="A78" s="6" t="s">
        <v>126</v>
      </c>
      <c r="B78" s="6" t="s">
        <v>127</v>
      </c>
      <c r="C78" s="30">
        <v>3111188</v>
      </c>
      <c r="D78" s="20">
        <v>4440783</v>
      </c>
      <c r="E78" s="29">
        <v>4166438</v>
      </c>
      <c r="F78" s="20">
        <v>4702000</v>
      </c>
      <c r="G78" s="20">
        <v>3342738</v>
      </c>
    </row>
    <row r="79" spans="1:9" x14ac:dyDescent="0.25">
      <c r="A79" s="6" t="s">
        <v>128</v>
      </c>
      <c r="B79" s="6" t="s">
        <v>129</v>
      </c>
      <c r="C79" s="30">
        <v>4651645</v>
      </c>
      <c r="D79" s="20">
        <v>800000</v>
      </c>
      <c r="E79" s="29">
        <v>31964</v>
      </c>
      <c r="F79" s="20"/>
      <c r="G79" s="20"/>
    </row>
    <row r="80" spans="1:9" x14ac:dyDescent="0.25">
      <c r="A80" s="6" t="s">
        <v>130</v>
      </c>
      <c r="B80" s="6" t="s">
        <v>131</v>
      </c>
      <c r="C80" s="30">
        <v>0</v>
      </c>
      <c r="D80" s="20">
        <v>0</v>
      </c>
      <c r="E80" s="29"/>
      <c r="F80" s="20"/>
      <c r="G80" s="20"/>
    </row>
    <row r="81" spans="1:7" x14ac:dyDescent="0.25">
      <c r="A81" s="6" t="s">
        <v>132</v>
      </c>
      <c r="B81" s="6" t="s">
        <v>133</v>
      </c>
      <c r="C81" s="30">
        <v>19022087</v>
      </c>
      <c r="D81" s="20">
        <v>17595159</v>
      </c>
      <c r="E81" s="29">
        <v>4043278</v>
      </c>
      <c r="F81" s="20">
        <v>2344934</v>
      </c>
      <c r="G81" s="20" t="s">
        <v>48</v>
      </c>
    </row>
    <row r="82" spans="1:7" x14ac:dyDescent="0.25">
      <c r="A82" s="6" t="s">
        <v>134</v>
      </c>
      <c r="B82" s="6" t="s">
        <v>135</v>
      </c>
      <c r="C82" s="30">
        <v>15100000</v>
      </c>
      <c r="D82" s="20">
        <v>15226513</v>
      </c>
      <c r="E82" s="29">
        <v>12971940</v>
      </c>
      <c r="F82" s="20">
        <v>15555093</v>
      </c>
      <c r="G82" s="20">
        <v>12080000</v>
      </c>
    </row>
    <row r="83" spans="1:7" x14ac:dyDescent="0.25">
      <c r="A83" s="6" t="s">
        <v>136</v>
      </c>
      <c r="B83" s="6" t="s">
        <v>137</v>
      </c>
      <c r="C83" s="30">
        <v>3518237</v>
      </c>
      <c r="D83" s="20">
        <v>3766522</v>
      </c>
      <c r="E83" s="29">
        <v>5591354</v>
      </c>
      <c r="F83" s="20">
        <v>6439533</v>
      </c>
      <c r="G83" s="20">
        <v>5086622</v>
      </c>
    </row>
    <row r="84" spans="1:7" x14ac:dyDescent="0.25">
      <c r="A84" s="6" t="s">
        <v>138</v>
      </c>
      <c r="B84" s="6" t="s">
        <v>139</v>
      </c>
      <c r="C84" s="30"/>
      <c r="D84" s="20">
        <v>0</v>
      </c>
      <c r="E84" s="29"/>
      <c r="F84" s="20"/>
      <c r="G84" s="20"/>
    </row>
    <row r="85" spans="1:7" x14ac:dyDescent="0.25">
      <c r="A85" s="6" t="s">
        <v>140</v>
      </c>
      <c r="B85" s="6" t="s">
        <v>141</v>
      </c>
      <c r="C85" s="30"/>
      <c r="D85" s="20">
        <v>0</v>
      </c>
      <c r="E85" s="29"/>
      <c r="F85" s="20"/>
      <c r="G85" s="20"/>
    </row>
    <row r="86" spans="1:7" x14ac:dyDescent="0.25">
      <c r="A86" s="6" t="s">
        <v>142</v>
      </c>
      <c r="B86" s="6" t="s">
        <v>60</v>
      </c>
      <c r="C86" s="30">
        <v>5680000</v>
      </c>
      <c r="D86" s="20">
        <v>6569573</v>
      </c>
      <c r="E86" s="29">
        <v>4771499</v>
      </c>
      <c r="F86" s="20">
        <v>5087237</v>
      </c>
      <c r="G86" s="20">
        <v>4860000</v>
      </c>
    </row>
    <row r="87" spans="1:7" x14ac:dyDescent="0.25">
      <c r="A87" s="6" t="s">
        <v>143</v>
      </c>
      <c r="B87" s="6" t="s">
        <v>144</v>
      </c>
      <c r="C87" s="30"/>
      <c r="D87" s="20"/>
      <c r="E87" s="29"/>
      <c r="F87" s="20"/>
      <c r="G87" s="20"/>
    </row>
    <row r="88" spans="1:7" x14ac:dyDescent="0.25">
      <c r="A88" s="6" t="s">
        <v>145</v>
      </c>
      <c r="B88" s="6" t="s">
        <v>146</v>
      </c>
      <c r="C88" s="30"/>
      <c r="D88" s="20"/>
      <c r="E88" s="29"/>
      <c r="F88" s="20"/>
      <c r="G88" s="20"/>
    </row>
    <row r="89" spans="1:7" x14ac:dyDescent="0.25">
      <c r="A89" s="6" t="s">
        <v>147</v>
      </c>
      <c r="B89" s="6" t="s">
        <v>148</v>
      </c>
      <c r="C89" s="30"/>
      <c r="D89" s="20"/>
      <c r="E89" s="29"/>
      <c r="F89" s="20"/>
      <c r="G89" s="20"/>
    </row>
    <row r="90" spans="1:7" x14ac:dyDescent="0.25">
      <c r="A90" s="6" t="s">
        <v>149</v>
      </c>
      <c r="B90" s="6" t="s">
        <v>66</v>
      </c>
      <c r="C90" s="30"/>
      <c r="D90" s="20"/>
      <c r="E90" s="29"/>
      <c r="F90" s="20"/>
      <c r="G90" s="20"/>
    </row>
    <row r="91" spans="1:7" x14ac:dyDescent="0.25">
      <c r="A91" s="6" t="s">
        <v>150</v>
      </c>
      <c r="B91" s="6" t="s">
        <v>151</v>
      </c>
      <c r="C91" s="30"/>
      <c r="D91" s="20"/>
      <c r="E91" s="29"/>
      <c r="F91" s="20"/>
      <c r="G91" s="20"/>
    </row>
    <row r="92" spans="1:7" ht="30" x14ac:dyDescent="0.25">
      <c r="A92" s="6" t="s">
        <v>152</v>
      </c>
      <c r="B92" s="6" t="s">
        <v>153</v>
      </c>
      <c r="C92" s="30"/>
      <c r="D92" s="20"/>
      <c r="E92" s="29"/>
      <c r="F92" s="20"/>
      <c r="G92" s="20"/>
    </row>
    <row r="93" spans="1:7" x14ac:dyDescent="0.25">
      <c r="A93" s="6" t="s">
        <v>154</v>
      </c>
      <c r="B93" s="6" t="s">
        <v>155</v>
      </c>
      <c r="C93" s="30">
        <v>10372231</v>
      </c>
      <c r="D93" s="20">
        <v>10262995</v>
      </c>
      <c r="E93" s="29">
        <v>11200000</v>
      </c>
      <c r="F93" s="20">
        <v>10713341</v>
      </c>
      <c r="G93" s="20">
        <v>7331013</v>
      </c>
    </row>
    <row r="94" spans="1:7" x14ac:dyDescent="0.25">
      <c r="A94" s="6" t="s">
        <v>156</v>
      </c>
      <c r="B94" s="6" t="s">
        <v>157</v>
      </c>
      <c r="C94" s="30">
        <v>0</v>
      </c>
      <c r="D94" s="20">
        <v>0</v>
      </c>
      <c r="E94" s="29"/>
      <c r="F94" s="20"/>
      <c r="G94" s="20"/>
    </row>
    <row r="95" spans="1:7" x14ac:dyDescent="0.25">
      <c r="A95" s="6" t="s">
        <v>158</v>
      </c>
      <c r="B95" s="6" t="s">
        <v>159</v>
      </c>
      <c r="C95" s="30">
        <v>9845447</v>
      </c>
      <c r="D95" s="20">
        <v>7026345</v>
      </c>
      <c r="E95" s="29">
        <v>5532449</v>
      </c>
      <c r="F95" s="20">
        <v>8123594</v>
      </c>
      <c r="G95" s="20">
        <v>9482175</v>
      </c>
    </row>
    <row r="96" spans="1:7" ht="30" x14ac:dyDescent="0.25">
      <c r="A96" s="6" t="s">
        <v>160</v>
      </c>
      <c r="B96" s="6" t="s">
        <v>161</v>
      </c>
      <c r="C96" s="30"/>
      <c r="D96" s="20"/>
      <c r="E96" s="29"/>
      <c r="F96" s="20"/>
      <c r="G96" s="20"/>
    </row>
    <row r="97" spans="1:7" x14ac:dyDescent="0.25">
      <c r="A97" s="6" t="s">
        <v>162</v>
      </c>
      <c r="B97" s="6" t="s">
        <v>163</v>
      </c>
      <c r="C97" s="30"/>
      <c r="D97" s="20"/>
      <c r="E97" s="29"/>
      <c r="F97" s="20"/>
      <c r="G97" s="20"/>
    </row>
    <row r="98" spans="1:7" x14ac:dyDescent="0.25">
      <c r="A98" s="6" t="s">
        <v>164</v>
      </c>
      <c r="B98" s="6" t="s">
        <v>165</v>
      </c>
      <c r="C98" s="30"/>
      <c r="D98" s="20"/>
      <c r="E98" s="29"/>
      <c r="F98" s="20"/>
      <c r="G98" s="20"/>
    </row>
    <row r="99" spans="1:7" ht="30" x14ac:dyDescent="0.25">
      <c r="A99" s="6" t="s">
        <v>166</v>
      </c>
      <c r="B99" s="6" t="s">
        <v>167</v>
      </c>
      <c r="C99" s="30"/>
      <c r="D99" s="20"/>
      <c r="E99" s="29"/>
      <c r="F99" s="20"/>
      <c r="G99" s="20"/>
    </row>
    <row r="100" spans="1:7" x14ac:dyDescent="0.25">
      <c r="A100" s="6" t="s">
        <v>168</v>
      </c>
      <c r="B100" s="6" t="s">
        <v>169</v>
      </c>
      <c r="C100" s="30"/>
      <c r="D100" s="20"/>
      <c r="E100" s="29"/>
      <c r="F100" s="20"/>
      <c r="G100" s="20"/>
    </row>
    <row r="101" spans="1:7" x14ac:dyDescent="0.25">
      <c r="A101" s="6" t="s">
        <v>170</v>
      </c>
      <c r="B101" s="6" t="s">
        <v>171</v>
      </c>
      <c r="C101" s="30">
        <v>4200000</v>
      </c>
      <c r="D101" s="20">
        <v>6634381</v>
      </c>
      <c r="E101" s="29">
        <v>4800664</v>
      </c>
      <c r="F101" s="20">
        <v>6578980</v>
      </c>
      <c r="G101" s="20">
        <v>5414618</v>
      </c>
    </row>
    <row r="102" spans="1:7" x14ac:dyDescent="0.25">
      <c r="A102" s="6" t="s">
        <v>172</v>
      </c>
      <c r="B102" s="6" t="s">
        <v>173</v>
      </c>
      <c r="C102" s="30">
        <v>14641246</v>
      </c>
      <c r="D102" s="20">
        <v>13072121</v>
      </c>
      <c r="E102" s="29">
        <v>11957737</v>
      </c>
      <c r="F102" s="20">
        <v>16108733</v>
      </c>
      <c r="G102" s="20">
        <v>8827142</v>
      </c>
    </row>
    <row r="103" spans="1:7" x14ac:dyDescent="0.25">
      <c r="A103" s="6" t="s">
        <v>174</v>
      </c>
      <c r="B103" s="6" t="s">
        <v>175</v>
      </c>
      <c r="C103" s="30"/>
      <c r="D103" s="20"/>
      <c r="E103" s="29"/>
      <c r="F103" s="20"/>
      <c r="G103" s="20"/>
    </row>
    <row r="104" spans="1:7" x14ac:dyDescent="0.25">
      <c r="A104" s="6" t="s">
        <v>176</v>
      </c>
      <c r="B104" s="6" t="s">
        <v>177</v>
      </c>
      <c r="C104" s="30">
        <v>30525500</v>
      </c>
      <c r="D104" s="20">
        <v>33800000</v>
      </c>
      <c r="E104" s="29">
        <v>24895008</v>
      </c>
      <c r="F104" s="20">
        <v>22328651</v>
      </c>
      <c r="G104" s="20">
        <v>21051380</v>
      </c>
    </row>
    <row r="105" spans="1:7" x14ac:dyDescent="0.25">
      <c r="A105" s="6" t="s">
        <v>178</v>
      </c>
      <c r="B105" s="6" t="s">
        <v>179</v>
      </c>
      <c r="C105" s="30">
        <v>5800000</v>
      </c>
      <c r="D105" s="20">
        <v>3913674</v>
      </c>
      <c r="E105" s="29">
        <v>4675303</v>
      </c>
      <c r="F105" s="20">
        <v>4029410</v>
      </c>
      <c r="G105" s="20">
        <v>4248000</v>
      </c>
    </row>
    <row r="106" spans="1:7" ht="30" x14ac:dyDescent="0.25">
      <c r="A106" s="6" t="s">
        <v>180</v>
      </c>
      <c r="B106" s="6" t="s">
        <v>181</v>
      </c>
      <c r="C106" s="30">
        <v>7083015</v>
      </c>
      <c r="D106" s="20">
        <v>6062911</v>
      </c>
      <c r="E106" s="29">
        <v>4583732</v>
      </c>
      <c r="F106" s="20">
        <v>4119402</v>
      </c>
      <c r="G106" s="20">
        <v>6397805</v>
      </c>
    </row>
    <row r="107" spans="1:7" ht="30" x14ac:dyDescent="0.25">
      <c r="A107" s="6" t="s">
        <v>182</v>
      </c>
      <c r="B107" s="6" t="s">
        <v>183</v>
      </c>
      <c r="C107" s="30">
        <v>4778758</v>
      </c>
      <c r="D107" s="20">
        <v>6513372</v>
      </c>
      <c r="E107" s="29">
        <v>5977330</v>
      </c>
      <c r="F107" s="20">
        <v>11976292</v>
      </c>
      <c r="G107" s="20">
        <v>8204665</v>
      </c>
    </row>
    <row r="108" spans="1:7" x14ac:dyDescent="0.25">
      <c r="A108" s="6" t="s">
        <v>184</v>
      </c>
      <c r="B108" s="6" t="s">
        <v>185</v>
      </c>
      <c r="C108" s="30">
        <v>5389592</v>
      </c>
      <c r="D108" s="20">
        <v>4423693</v>
      </c>
      <c r="E108" s="29">
        <v>3400000</v>
      </c>
      <c r="F108" s="20">
        <v>3294690</v>
      </c>
      <c r="G108" s="20">
        <v>2893280</v>
      </c>
    </row>
    <row r="109" spans="1:7" x14ac:dyDescent="0.25">
      <c r="A109" s="6" t="s">
        <v>186</v>
      </c>
      <c r="B109" s="6" t="s">
        <v>187</v>
      </c>
      <c r="C109" s="30">
        <v>0</v>
      </c>
      <c r="D109" s="20"/>
      <c r="E109" s="29"/>
      <c r="F109" s="20"/>
      <c r="G109" s="20"/>
    </row>
    <row r="110" spans="1:7" ht="30" x14ac:dyDescent="0.25">
      <c r="A110" s="6" t="s">
        <v>188</v>
      </c>
      <c r="B110" s="6" t="s">
        <v>189</v>
      </c>
      <c r="C110" s="30">
        <v>0</v>
      </c>
      <c r="D110" s="20"/>
      <c r="E110" s="29"/>
      <c r="F110" s="20"/>
      <c r="G110" s="20"/>
    </row>
    <row r="111" spans="1:7" x14ac:dyDescent="0.25">
      <c r="A111" s="6" t="s">
        <v>190</v>
      </c>
      <c r="B111" s="6" t="s">
        <v>191</v>
      </c>
      <c r="C111" s="30">
        <v>5717182</v>
      </c>
      <c r="D111" s="20">
        <v>6256041</v>
      </c>
      <c r="E111" s="29">
        <v>6123000</v>
      </c>
      <c r="F111" s="20">
        <v>6473000</v>
      </c>
      <c r="G111" s="20">
        <v>6786500</v>
      </c>
    </row>
    <row r="112" spans="1:7" x14ac:dyDescent="0.25">
      <c r="A112" s="6" t="s">
        <v>192</v>
      </c>
      <c r="B112" s="6" t="s">
        <v>193</v>
      </c>
      <c r="C112" s="30">
        <v>0</v>
      </c>
      <c r="D112" s="20">
        <v>262727</v>
      </c>
      <c r="E112" s="29">
        <v>356542</v>
      </c>
      <c r="F112" s="20">
        <v>74329</v>
      </c>
      <c r="G112" s="20" t="s">
        <v>48</v>
      </c>
    </row>
    <row r="113" spans="1:8" x14ac:dyDescent="0.25">
      <c r="A113" s="6" t="s">
        <v>194</v>
      </c>
      <c r="B113" s="6" t="s">
        <v>195</v>
      </c>
      <c r="C113" s="30">
        <v>14271529</v>
      </c>
      <c r="D113" s="20">
        <v>15561285</v>
      </c>
      <c r="E113" s="29">
        <v>11497162</v>
      </c>
      <c r="F113" s="20">
        <v>12393267</v>
      </c>
      <c r="G113" s="20">
        <v>7455185</v>
      </c>
    </row>
    <row r="114" spans="1:8" x14ac:dyDescent="0.25">
      <c r="A114" s="6" t="s">
        <v>196</v>
      </c>
      <c r="B114" s="6" t="s">
        <v>197</v>
      </c>
      <c r="C114" s="30">
        <v>837929</v>
      </c>
      <c r="D114" s="20">
        <v>8333093</v>
      </c>
      <c r="E114" s="29">
        <v>4740413</v>
      </c>
      <c r="F114" s="20">
        <v>8010056</v>
      </c>
      <c r="G114" s="20">
        <v>5334472</v>
      </c>
    </row>
    <row r="115" spans="1:8" x14ac:dyDescent="0.25">
      <c r="A115" s="6" t="s">
        <v>198</v>
      </c>
      <c r="B115" s="6" t="s">
        <v>199</v>
      </c>
      <c r="C115" s="30">
        <v>20242316</v>
      </c>
      <c r="D115" s="20">
        <v>20959212</v>
      </c>
      <c r="E115" s="29">
        <v>22938346</v>
      </c>
      <c r="F115" s="20">
        <v>19884426</v>
      </c>
      <c r="G115" s="20">
        <v>22789014</v>
      </c>
    </row>
    <row r="116" spans="1:8" x14ac:dyDescent="0.25">
      <c r="A116" s="6" t="s">
        <v>200</v>
      </c>
      <c r="B116" s="6" t="s">
        <v>201</v>
      </c>
      <c r="C116" s="30">
        <v>461729</v>
      </c>
      <c r="D116" s="20">
        <v>1428555</v>
      </c>
      <c r="E116" s="29">
        <v>1560578</v>
      </c>
      <c r="F116" s="20">
        <v>1574144</v>
      </c>
      <c r="G116" s="20">
        <v>1968882</v>
      </c>
    </row>
    <row r="117" spans="1:8" x14ac:dyDescent="0.25">
      <c r="A117" s="6" t="s">
        <v>202</v>
      </c>
      <c r="B117" s="6" t="s">
        <v>203</v>
      </c>
      <c r="C117" s="30">
        <v>515583</v>
      </c>
      <c r="D117" s="20">
        <v>814681</v>
      </c>
      <c r="E117" s="29">
        <v>793579</v>
      </c>
      <c r="F117" s="20">
        <v>959127</v>
      </c>
      <c r="G117" s="20">
        <v>1028939</v>
      </c>
    </row>
    <row r="118" spans="1:8" ht="30" x14ac:dyDescent="0.25">
      <c r="A118" s="6" t="s">
        <v>204</v>
      </c>
      <c r="B118" s="6" t="s">
        <v>205</v>
      </c>
      <c r="C118" s="30">
        <v>5078524</v>
      </c>
      <c r="D118" s="20">
        <v>5193693</v>
      </c>
      <c r="E118" s="29">
        <v>14450000</v>
      </c>
      <c r="F118" s="20">
        <v>12501649</v>
      </c>
      <c r="G118" s="20">
        <v>19829332</v>
      </c>
    </row>
    <row r="119" spans="1:8" x14ac:dyDescent="0.25">
      <c r="A119" s="6" t="s">
        <v>206</v>
      </c>
      <c r="B119" s="6" t="s">
        <v>207</v>
      </c>
      <c r="C119" s="30">
        <v>0</v>
      </c>
      <c r="D119" s="20"/>
      <c r="E119" s="29"/>
      <c r="F119" s="20"/>
      <c r="G119" s="20"/>
    </row>
    <row r="120" spans="1:8" x14ac:dyDescent="0.25">
      <c r="A120" s="6" t="s">
        <v>208</v>
      </c>
      <c r="B120" s="6" t="s">
        <v>209</v>
      </c>
      <c r="C120" s="30">
        <v>2781010</v>
      </c>
      <c r="D120" s="20"/>
      <c r="E120" s="29"/>
      <c r="F120" s="20"/>
      <c r="G120" s="20"/>
    </row>
    <row r="121" spans="1:8" x14ac:dyDescent="0.25">
      <c r="A121" s="6" t="s">
        <v>210</v>
      </c>
      <c r="B121" s="6" t="s">
        <v>211</v>
      </c>
      <c r="C121" s="30">
        <v>36439</v>
      </c>
      <c r="D121" s="20">
        <v>158499</v>
      </c>
      <c r="E121" s="29">
        <v>79989</v>
      </c>
      <c r="F121" s="20">
        <v>210264</v>
      </c>
      <c r="G121" s="20">
        <v>224854</v>
      </c>
    </row>
    <row r="122" spans="1:8" x14ac:dyDescent="0.25">
      <c r="A122" s="6" t="s">
        <v>212</v>
      </c>
      <c r="B122" s="6" t="s">
        <v>213</v>
      </c>
      <c r="C122" s="30">
        <v>0</v>
      </c>
      <c r="D122" s="20">
        <v>1083667</v>
      </c>
      <c r="E122" s="29">
        <v>2564895</v>
      </c>
      <c r="F122" s="20">
        <v>3730209</v>
      </c>
      <c r="G122" s="20">
        <v>4145000</v>
      </c>
    </row>
    <row r="123" spans="1:8" x14ac:dyDescent="0.25">
      <c r="A123" s="6" t="s">
        <v>214</v>
      </c>
      <c r="B123" s="6" t="s">
        <v>215</v>
      </c>
      <c r="C123" s="30">
        <v>0</v>
      </c>
      <c r="D123" s="20"/>
      <c r="E123" s="29">
        <v>447680</v>
      </c>
      <c r="F123" s="20">
        <v>851949</v>
      </c>
      <c r="G123" s="20">
        <v>339399</v>
      </c>
    </row>
    <row r="124" spans="1:8" x14ac:dyDescent="0.25">
      <c r="A124" s="6" t="s">
        <v>216</v>
      </c>
      <c r="B124" s="6" t="s">
        <v>217</v>
      </c>
      <c r="C124" s="30">
        <v>0</v>
      </c>
      <c r="D124" s="20"/>
      <c r="E124" s="29"/>
      <c r="F124" s="20"/>
      <c r="G124" s="20"/>
    </row>
    <row r="125" spans="1:8" x14ac:dyDescent="0.25">
      <c r="A125" s="6" t="s">
        <v>218</v>
      </c>
      <c r="B125" s="6" t="s">
        <v>219</v>
      </c>
      <c r="C125" s="20">
        <v>8231585</v>
      </c>
      <c r="D125" s="20">
        <v>8409118</v>
      </c>
      <c r="E125" s="29">
        <v>10355462</v>
      </c>
      <c r="F125" s="20">
        <v>5447518</v>
      </c>
      <c r="G125" s="20">
        <v>4932565</v>
      </c>
    </row>
    <row r="126" spans="1:8" ht="15" customHeight="1" x14ac:dyDescent="0.25">
      <c r="A126" s="6" t="s">
        <v>220</v>
      </c>
      <c r="B126" s="6" t="s">
        <v>221</v>
      </c>
      <c r="C126" s="25">
        <v>681056</v>
      </c>
      <c r="D126" s="25">
        <v>446184</v>
      </c>
      <c r="E126" s="29">
        <v>330998</v>
      </c>
      <c r="F126" s="20">
        <v>775577</v>
      </c>
      <c r="G126" s="20">
        <v>2189806</v>
      </c>
    </row>
    <row r="127" spans="1:8" ht="15.75" thickBot="1" x14ac:dyDescent="0.3">
      <c r="A127" s="6"/>
      <c r="B127" s="6"/>
      <c r="C127" s="38">
        <f>SUM(C59:C126)</f>
        <v>223165521</v>
      </c>
      <c r="D127" s="38">
        <f>SUM(D59:D126)</f>
        <v>221275000</v>
      </c>
      <c r="E127" s="39">
        <f>SUM(E59:E126)</f>
        <v>205087970</v>
      </c>
      <c r="F127" s="39">
        <f>SUM(F59:F126)</f>
        <v>219087072</v>
      </c>
      <c r="G127" s="39">
        <f>SUM(G59:G126)</f>
        <v>190274000</v>
      </c>
      <c r="H127" s="40"/>
    </row>
    <row r="128" spans="1:8" ht="15.75" thickTop="1" x14ac:dyDescent="0.25"/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00B1-AD51-4CB8-A280-9932F1DB1EA4}">
  <dimension ref="A1:G48"/>
  <sheetViews>
    <sheetView tabSelected="1" topLeftCell="B1" workbookViewId="0">
      <selection activeCell="C8" sqref="C8"/>
    </sheetView>
  </sheetViews>
  <sheetFormatPr defaultColWidth="13.7109375" defaultRowHeight="12.75" x14ac:dyDescent="0.2"/>
  <cols>
    <col min="1" max="1" width="12.42578125" style="49" bestFit="1" customWidth="1"/>
    <col min="2" max="2" width="27.5703125" style="49" bestFit="1" customWidth="1"/>
    <col min="3" max="3" width="32.140625" style="49" bestFit="1" customWidth="1"/>
    <col min="4" max="5" width="15.42578125" style="49" bestFit="1" customWidth="1"/>
    <col min="6" max="6" width="10.140625" style="49" bestFit="1" customWidth="1"/>
    <col min="7" max="7" width="14.42578125" style="49" bestFit="1" customWidth="1"/>
    <col min="8" max="256" width="13.7109375" style="49"/>
    <col min="257" max="257" width="12.42578125" style="49" bestFit="1" customWidth="1"/>
    <col min="258" max="258" width="27.5703125" style="49" bestFit="1" customWidth="1"/>
    <col min="259" max="259" width="32.140625" style="49" bestFit="1" customWidth="1"/>
    <col min="260" max="261" width="15.42578125" style="49" bestFit="1" customWidth="1"/>
    <col min="262" max="262" width="10.140625" style="49" bestFit="1" customWidth="1"/>
    <col min="263" max="263" width="14.42578125" style="49" bestFit="1" customWidth="1"/>
    <col min="264" max="512" width="13.7109375" style="49"/>
    <col min="513" max="513" width="12.42578125" style="49" bestFit="1" customWidth="1"/>
    <col min="514" max="514" width="27.5703125" style="49" bestFit="1" customWidth="1"/>
    <col min="515" max="515" width="32.140625" style="49" bestFit="1" customWidth="1"/>
    <col min="516" max="517" width="15.42578125" style="49" bestFit="1" customWidth="1"/>
    <col min="518" max="518" width="10.140625" style="49" bestFit="1" customWidth="1"/>
    <col min="519" max="519" width="14.42578125" style="49" bestFit="1" customWidth="1"/>
    <col min="520" max="768" width="13.7109375" style="49"/>
    <col min="769" max="769" width="12.42578125" style="49" bestFit="1" customWidth="1"/>
    <col min="770" max="770" width="27.5703125" style="49" bestFit="1" customWidth="1"/>
    <col min="771" max="771" width="32.140625" style="49" bestFit="1" customWidth="1"/>
    <col min="772" max="773" width="15.42578125" style="49" bestFit="1" customWidth="1"/>
    <col min="774" max="774" width="10.140625" style="49" bestFit="1" customWidth="1"/>
    <col min="775" max="775" width="14.42578125" style="49" bestFit="1" customWidth="1"/>
    <col min="776" max="1024" width="13.7109375" style="49"/>
    <col min="1025" max="1025" width="12.42578125" style="49" bestFit="1" customWidth="1"/>
    <col min="1026" max="1026" width="27.5703125" style="49" bestFit="1" customWidth="1"/>
    <col min="1027" max="1027" width="32.140625" style="49" bestFit="1" customWidth="1"/>
    <col min="1028" max="1029" width="15.42578125" style="49" bestFit="1" customWidth="1"/>
    <col min="1030" max="1030" width="10.140625" style="49" bestFit="1" customWidth="1"/>
    <col min="1031" max="1031" width="14.42578125" style="49" bestFit="1" customWidth="1"/>
    <col min="1032" max="1280" width="13.7109375" style="49"/>
    <col min="1281" max="1281" width="12.42578125" style="49" bestFit="1" customWidth="1"/>
    <col min="1282" max="1282" width="27.5703125" style="49" bestFit="1" customWidth="1"/>
    <col min="1283" max="1283" width="32.140625" style="49" bestFit="1" customWidth="1"/>
    <col min="1284" max="1285" width="15.42578125" style="49" bestFit="1" customWidth="1"/>
    <col min="1286" max="1286" width="10.140625" style="49" bestFit="1" customWidth="1"/>
    <col min="1287" max="1287" width="14.42578125" style="49" bestFit="1" customWidth="1"/>
    <col min="1288" max="1536" width="13.7109375" style="49"/>
    <col min="1537" max="1537" width="12.42578125" style="49" bestFit="1" customWidth="1"/>
    <col min="1538" max="1538" width="27.5703125" style="49" bestFit="1" customWidth="1"/>
    <col min="1539" max="1539" width="32.140625" style="49" bestFit="1" customWidth="1"/>
    <col min="1540" max="1541" width="15.42578125" style="49" bestFit="1" customWidth="1"/>
    <col min="1542" max="1542" width="10.140625" style="49" bestFit="1" customWidth="1"/>
    <col min="1543" max="1543" width="14.42578125" style="49" bestFit="1" customWidth="1"/>
    <col min="1544" max="1792" width="13.7109375" style="49"/>
    <col min="1793" max="1793" width="12.42578125" style="49" bestFit="1" customWidth="1"/>
    <col min="1794" max="1794" width="27.5703125" style="49" bestFit="1" customWidth="1"/>
    <col min="1795" max="1795" width="32.140625" style="49" bestFit="1" customWidth="1"/>
    <col min="1796" max="1797" width="15.42578125" style="49" bestFit="1" customWidth="1"/>
    <col min="1798" max="1798" width="10.140625" style="49" bestFit="1" customWidth="1"/>
    <col min="1799" max="1799" width="14.42578125" style="49" bestFit="1" customWidth="1"/>
    <col min="1800" max="2048" width="13.7109375" style="49"/>
    <col min="2049" max="2049" width="12.42578125" style="49" bestFit="1" customWidth="1"/>
    <col min="2050" max="2050" width="27.5703125" style="49" bestFit="1" customWidth="1"/>
    <col min="2051" max="2051" width="32.140625" style="49" bestFit="1" customWidth="1"/>
    <col min="2052" max="2053" width="15.42578125" style="49" bestFit="1" customWidth="1"/>
    <col min="2054" max="2054" width="10.140625" style="49" bestFit="1" customWidth="1"/>
    <col min="2055" max="2055" width="14.42578125" style="49" bestFit="1" customWidth="1"/>
    <col min="2056" max="2304" width="13.7109375" style="49"/>
    <col min="2305" max="2305" width="12.42578125" style="49" bestFit="1" customWidth="1"/>
    <col min="2306" max="2306" width="27.5703125" style="49" bestFit="1" customWidth="1"/>
    <col min="2307" max="2307" width="32.140625" style="49" bestFit="1" customWidth="1"/>
    <col min="2308" max="2309" width="15.42578125" style="49" bestFit="1" customWidth="1"/>
    <col min="2310" max="2310" width="10.140625" style="49" bestFit="1" customWidth="1"/>
    <col min="2311" max="2311" width="14.42578125" style="49" bestFit="1" customWidth="1"/>
    <col min="2312" max="2560" width="13.7109375" style="49"/>
    <col min="2561" max="2561" width="12.42578125" style="49" bestFit="1" customWidth="1"/>
    <col min="2562" max="2562" width="27.5703125" style="49" bestFit="1" customWidth="1"/>
    <col min="2563" max="2563" width="32.140625" style="49" bestFit="1" customWidth="1"/>
    <col min="2564" max="2565" width="15.42578125" style="49" bestFit="1" customWidth="1"/>
    <col min="2566" max="2566" width="10.140625" style="49" bestFit="1" customWidth="1"/>
    <col min="2567" max="2567" width="14.42578125" style="49" bestFit="1" customWidth="1"/>
    <col min="2568" max="2816" width="13.7109375" style="49"/>
    <col min="2817" max="2817" width="12.42578125" style="49" bestFit="1" customWidth="1"/>
    <col min="2818" max="2818" width="27.5703125" style="49" bestFit="1" customWidth="1"/>
    <col min="2819" max="2819" width="32.140625" style="49" bestFit="1" customWidth="1"/>
    <col min="2820" max="2821" width="15.42578125" style="49" bestFit="1" customWidth="1"/>
    <col min="2822" max="2822" width="10.140625" style="49" bestFit="1" customWidth="1"/>
    <col min="2823" max="2823" width="14.42578125" style="49" bestFit="1" customWidth="1"/>
    <col min="2824" max="3072" width="13.7109375" style="49"/>
    <col min="3073" max="3073" width="12.42578125" style="49" bestFit="1" customWidth="1"/>
    <col min="3074" max="3074" width="27.5703125" style="49" bestFit="1" customWidth="1"/>
    <col min="3075" max="3075" width="32.140625" style="49" bestFit="1" customWidth="1"/>
    <col min="3076" max="3077" width="15.42578125" style="49" bestFit="1" customWidth="1"/>
    <col min="3078" max="3078" width="10.140625" style="49" bestFit="1" customWidth="1"/>
    <col min="3079" max="3079" width="14.42578125" style="49" bestFit="1" customWidth="1"/>
    <col min="3080" max="3328" width="13.7109375" style="49"/>
    <col min="3329" max="3329" width="12.42578125" style="49" bestFit="1" customWidth="1"/>
    <col min="3330" max="3330" width="27.5703125" style="49" bestFit="1" customWidth="1"/>
    <col min="3331" max="3331" width="32.140625" style="49" bestFit="1" customWidth="1"/>
    <col min="3332" max="3333" width="15.42578125" style="49" bestFit="1" customWidth="1"/>
    <col min="3334" max="3334" width="10.140625" style="49" bestFit="1" customWidth="1"/>
    <col min="3335" max="3335" width="14.42578125" style="49" bestFit="1" customWidth="1"/>
    <col min="3336" max="3584" width="13.7109375" style="49"/>
    <col min="3585" max="3585" width="12.42578125" style="49" bestFit="1" customWidth="1"/>
    <col min="3586" max="3586" width="27.5703125" style="49" bestFit="1" customWidth="1"/>
    <col min="3587" max="3587" width="32.140625" style="49" bestFit="1" customWidth="1"/>
    <col min="3588" max="3589" width="15.42578125" style="49" bestFit="1" customWidth="1"/>
    <col min="3590" max="3590" width="10.140625" style="49" bestFit="1" customWidth="1"/>
    <col min="3591" max="3591" width="14.42578125" style="49" bestFit="1" customWidth="1"/>
    <col min="3592" max="3840" width="13.7109375" style="49"/>
    <col min="3841" max="3841" width="12.42578125" style="49" bestFit="1" customWidth="1"/>
    <col min="3842" max="3842" width="27.5703125" style="49" bestFit="1" customWidth="1"/>
    <col min="3843" max="3843" width="32.140625" style="49" bestFit="1" customWidth="1"/>
    <col min="3844" max="3845" width="15.42578125" style="49" bestFit="1" customWidth="1"/>
    <col min="3846" max="3846" width="10.140625" style="49" bestFit="1" customWidth="1"/>
    <col min="3847" max="3847" width="14.42578125" style="49" bestFit="1" customWidth="1"/>
    <col min="3848" max="4096" width="13.7109375" style="49"/>
    <col min="4097" max="4097" width="12.42578125" style="49" bestFit="1" customWidth="1"/>
    <col min="4098" max="4098" width="27.5703125" style="49" bestFit="1" customWidth="1"/>
    <col min="4099" max="4099" width="32.140625" style="49" bestFit="1" customWidth="1"/>
    <col min="4100" max="4101" width="15.42578125" style="49" bestFit="1" customWidth="1"/>
    <col min="4102" max="4102" width="10.140625" style="49" bestFit="1" customWidth="1"/>
    <col min="4103" max="4103" width="14.42578125" style="49" bestFit="1" customWidth="1"/>
    <col min="4104" max="4352" width="13.7109375" style="49"/>
    <col min="4353" max="4353" width="12.42578125" style="49" bestFit="1" customWidth="1"/>
    <col min="4354" max="4354" width="27.5703125" style="49" bestFit="1" customWidth="1"/>
    <col min="4355" max="4355" width="32.140625" style="49" bestFit="1" customWidth="1"/>
    <col min="4356" max="4357" width="15.42578125" style="49" bestFit="1" customWidth="1"/>
    <col min="4358" max="4358" width="10.140625" style="49" bestFit="1" customWidth="1"/>
    <col min="4359" max="4359" width="14.42578125" style="49" bestFit="1" customWidth="1"/>
    <col min="4360" max="4608" width="13.7109375" style="49"/>
    <col min="4609" max="4609" width="12.42578125" style="49" bestFit="1" customWidth="1"/>
    <col min="4610" max="4610" width="27.5703125" style="49" bestFit="1" customWidth="1"/>
    <col min="4611" max="4611" width="32.140625" style="49" bestFit="1" customWidth="1"/>
    <col min="4612" max="4613" width="15.42578125" style="49" bestFit="1" customWidth="1"/>
    <col min="4614" max="4614" width="10.140625" style="49" bestFit="1" customWidth="1"/>
    <col min="4615" max="4615" width="14.42578125" style="49" bestFit="1" customWidth="1"/>
    <col min="4616" max="4864" width="13.7109375" style="49"/>
    <col min="4865" max="4865" width="12.42578125" style="49" bestFit="1" customWidth="1"/>
    <col min="4866" max="4866" width="27.5703125" style="49" bestFit="1" customWidth="1"/>
    <col min="4867" max="4867" width="32.140625" style="49" bestFit="1" customWidth="1"/>
    <col min="4868" max="4869" width="15.42578125" style="49" bestFit="1" customWidth="1"/>
    <col min="4870" max="4870" width="10.140625" style="49" bestFit="1" customWidth="1"/>
    <col min="4871" max="4871" width="14.42578125" style="49" bestFit="1" customWidth="1"/>
    <col min="4872" max="5120" width="13.7109375" style="49"/>
    <col min="5121" max="5121" width="12.42578125" style="49" bestFit="1" customWidth="1"/>
    <col min="5122" max="5122" width="27.5703125" style="49" bestFit="1" customWidth="1"/>
    <col min="5123" max="5123" width="32.140625" style="49" bestFit="1" customWidth="1"/>
    <col min="5124" max="5125" width="15.42578125" style="49" bestFit="1" customWidth="1"/>
    <col min="5126" max="5126" width="10.140625" style="49" bestFit="1" customWidth="1"/>
    <col min="5127" max="5127" width="14.42578125" style="49" bestFit="1" customWidth="1"/>
    <col min="5128" max="5376" width="13.7109375" style="49"/>
    <col min="5377" max="5377" width="12.42578125" style="49" bestFit="1" customWidth="1"/>
    <col min="5378" max="5378" width="27.5703125" style="49" bestFit="1" customWidth="1"/>
    <col min="5379" max="5379" width="32.140625" style="49" bestFit="1" customWidth="1"/>
    <col min="5380" max="5381" width="15.42578125" style="49" bestFit="1" customWidth="1"/>
    <col min="5382" max="5382" width="10.140625" style="49" bestFit="1" customWidth="1"/>
    <col min="5383" max="5383" width="14.42578125" style="49" bestFit="1" customWidth="1"/>
    <col min="5384" max="5632" width="13.7109375" style="49"/>
    <col min="5633" max="5633" width="12.42578125" style="49" bestFit="1" customWidth="1"/>
    <col min="5634" max="5634" width="27.5703125" style="49" bestFit="1" customWidth="1"/>
    <col min="5635" max="5635" width="32.140625" style="49" bestFit="1" customWidth="1"/>
    <col min="5636" max="5637" width="15.42578125" style="49" bestFit="1" customWidth="1"/>
    <col min="5638" max="5638" width="10.140625" style="49" bestFit="1" customWidth="1"/>
    <col min="5639" max="5639" width="14.42578125" style="49" bestFit="1" customWidth="1"/>
    <col min="5640" max="5888" width="13.7109375" style="49"/>
    <col min="5889" max="5889" width="12.42578125" style="49" bestFit="1" customWidth="1"/>
    <col min="5890" max="5890" width="27.5703125" style="49" bestFit="1" customWidth="1"/>
    <col min="5891" max="5891" width="32.140625" style="49" bestFit="1" customWidth="1"/>
    <col min="5892" max="5893" width="15.42578125" style="49" bestFit="1" customWidth="1"/>
    <col min="5894" max="5894" width="10.140625" style="49" bestFit="1" customWidth="1"/>
    <col min="5895" max="5895" width="14.42578125" style="49" bestFit="1" customWidth="1"/>
    <col min="5896" max="6144" width="13.7109375" style="49"/>
    <col min="6145" max="6145" width="12.42578125" style="49" bestFit="1" customWidth="1"/>
    <col min="6146" max="6146" width="27.5703125" style="49" bestFit="1" customWidth="1"/>
    <col min="6147" max="6147" width="32.140625" style="49" bestFit="1" customWidth="1"/>
    <col min="6148" max="6149" width="15.42578125" style="49" bestFit="1" customWidth="1"/>
    <col min="6150" max="6150" width="10.140625" style="49" bestFit="1" customWidth="1"/>
    <col min="6151" max="6151" width="14.42578125" style="49" bestFit="1" customWidth="1"/>
    <col min="6152" max="6400" width="13.7109375" style="49"/>
    <col min="6401" max="6401" width="12.42578125" style="49" bestFit="1" customWidth="1"/>
    <col min="6402" max="6402" width="27.5703125" style="49" bestFit="1" customWidth="1"/>
    <col min="6403" max="6403" width="32.140625" style="49" bestFit="1" customWidth="1"/>
    <col min="6404" max="6405" width="15.42578125" style="49" bestFit="1" customWidth="1"/>
    <col min="6406" max="6406" width="10.140625" style="49" bestFit="1" customWidth="1"/>
    <col min="6407" max="6407" width="14.42578125" style="49" bestFit="1" customWidth="1"/>
    <col min="6408" max="6656" width="13.7109375" style="49"/>
    <col min="6657" max="6657" width="12.42578125" style="49" bestFit="1" customWidth="1"/>
    <col min="6658" max="6658" width="27.5703125" style="49" bestFit="1" customWidth="1"/>
    <col min="6659" max="6659" width="32.140625" style="49" bestFit="1" customWidth="1"/>
    <col min="6660" max="6661" width="15.42578125" style="49" bestFit="1" customWidth="1"/>
    <col min="6662" max="6662" width="10.140625" style="49" bestFit="1" customWidth="1"/>
    <col min="6663" max="6663" width="14.42578125" style="49" bestFit="1" customWidth="1"/>
    <col min="6664" max="6912" width="13.7109375" style="49"/>
    <col min="6913" max="6913" width="12.42578125" style="49" bestFit="1" customWidth="1"/>
    <col min="6914" max="6914" width="27.5703125" style="49" bestFit="1" customWidth="1"/>
    <col min="6915" max="6915" width="32.140625" style="49" bestFit="1" customWidth="1"/>
    <col min="6916" max="6917" width="15.42578125" style="49" bestFit="1" customWidth="1"/>
    <col min="6918" max="6918" width="10.140625" style="49" bestFit="1" customWidth="1"/>
    <col min="6919" max="6919" width="14.42578125" style="49" bestFit="1" customWidth="1"/>
    <col min="6920" max="7168" width="13.7109375" style="49"/>
    <col min="7169" max="7169" width="12.42578125" style="49" bestFit="1" customWidth="1"/>
    <col min="7170" max="7170" width="27.5703125" style="49" bestFit="1" customWidth="1"/>
    <col min="7171" max="7171" width="32.140625" style="49" bestFit="1" customWidth="1"/>
    <col min="7172" max="7173" width="15.42578125" style="49" bestFit="1" customWidth="1"/>
    <col min="7174" max="7174" width="10.140625" style="49" bestFit="1" customWidth="1"/>
    <col min="7175" max="7175" width="14.42578125" style="49" bestFit="1" customWidth="1"/>
    <col min="7176" max="7424" width="13.7109375" style="49"/>
    <col min="7425" max="7425" width="12.42578125" style="49" bestFit="1" customWidth="1"/>
    <col min="7426" max="7426" width="27.5703125" style="49" bestFit="1" customWidth="1"/>
    <col min="7427" max="7427" width="32.140625" style="49" bestFit="1" customWidth="1"/>
    <col min="7428" max="7429" width="15.42578125" style="49" bestFit="1" customWidth="1"/>
    <col min="7430" max="7430" width="10.140625" style="49" bestFit="1" customWidth="1"/>
    <col min="7431" max="7431" width="14.42578125" style="49" bestFit="1" customWidth="1"/>
    <col min="7432" max="7680" width="13.7109375" style="49"/>
    <col min="7681" max="7681" width="12.42578125" style="49" bestFit="1" customWidth="1"/>
    <col min="7682" max="7682" width="27.5703125" style="49" bestFit="1" customWidth="1"/>
    <col min="7683" max="7683" width="32.140625" style="49" bestFit="1" customWidth="1"/>
    <col min="7684" max="7685" width="15.42578125" style="49" bestFit="1" customWidth="1"/>
    <col min="7686" max="7686" width="10.140625" style="49" bestFit="1" customWidth="1"/>
    <col min="7687" max="7687" width="14.42578125" style="49" bestFit="1" customWidth="1"/>
    <col min="7688" max="7936" width="13.7109375" style="49"/>
    <col min="7937" max="7937" width="12.42578125" style="49" bestFit="1" customWidth="1"/>
    <col min="7938" max="7938" width="27.5703125" style="49" bestFit="1" customWidth="1"/>
    <col min="7939" max="7939" width="32.140625" style="49" bestFit="1" customWidth="1"/>
    <col min="7940" max="7941" width="15.42578125" style="49" bestFit="1" customWidth="1"/>
    <col min="7942" max="7942" width="10.140625" style="49" bestFit="1" customWidth="1"/>
    <col min="7943" max="7943" width="14.42578125" style="49" bestFit="1" customWidth="1"/>
    <col min="7944" max="8192" width="13.7109375" style="49"/>
    <col min="8193" max="8193" width="12.42578125" style="49" bestFit="1" customWidth="1"/>
    <col min="8194" max="8194" width="27.5703125" style="49" bestFit="1" customWidth="1"/>
    <col min="8195" max="8195" width="32.140625" style="49" bestFit="1" customWidth="1"/>
    <col min="8196" max="8197" width="15.42578125" style="49" bestFit="1" customWidth="1"/>
    <col min="8198" max="8198" width="10.140625" style="49" bestFit="1" customWidth="1"/>
    <col min="8199" max="8199" width="14.42578125" style="49" bestFit="1" customWidth="1"/>
    <col min="8200" max="8448" width="13.7109375" style="49"/>
    <col min="8449" max="8449" width="12.42578125" style="49" bestFit="1" customWidth="1"/>
    <col min="8450" max="8450" width="27.5703125" style="49" bestFit="1" customWidth="1"/>
    <col min="8451" max="8451" width="32.140625" style="49" bestFit="1" customWidth="1"/>
    <col min="8452" max="8453" width="15.42578125" style="49" bestFit="1" customWidth="1"/>
    <col min="8454" max="8454" width="10.140625" style="49" bestFit="1" customWidth="1"/>
    <col min="8455" max="8455" width="14.42578125" style="49" bestFit="1" customWidth="1"/>
    <col min="8456" max="8704" width="13.7109375" style="49"/>
    <col min="8705" max="8705" width="12.42578125" style="49" bestFit="1" customWidth="1"/>
    <col min="8706" max="8706" width="27.5703125" style="49" bestFit="1" customWidth="1"/>
    <col min="8707" max="8707" width="32.140625" style="49" bestFit="1" customWidth="1"/>
    <col min="8708" max="8709" width="15.42578125" style="49" bestFit="1" customWidth="1"/>
    <col min="8710" max="8710" width="10.140625" style="49" bestFit="1" customWidth="1"/>
    <col min="8711" max="8711" width="14.42578125" style="49" bestFit="1" customWidth="1"/>
    <col min="8712" max="8960" width="13.7109375" style="49"/>
    <col min="8961" max="8961" width="12.42578125" style="49" bestFit="1" customWidth="1"/>
    <col min="8962" max="8962" width="27.5703125" style="49" bestFit="1" customWidth="1"/>
    <col min="8963" max="8963" width="32.140625" style="49" bestFit="1" customWidth="1"/>
    <col min="8964" max="8965" width="15.42578125" style="49" bestFit="1" customWidth="1"/>
    <col min="8966" max="8966" width="10.140625" style="49" bestFit="1" customWidth="1"/>
    <col min="8967" max="8967" width="14.42578125" style="49" bestFit="1" customWidth="1"/>
    <col min="8968" max="9216" width="13.7109375" style="49"/>
    <col min="9217" max="9217" width="12.42578125" style="49" bestFit="1" customWidth="1"/>
    <col min="9218" max="9218" width="27.5703125" style="49" bestFit="1" customWidth="1"/>
    <col min="9219" max="9219" width="32.140625" style="49" bestFit="1" customWidth="1"/>
    <col min="9220" max="9221" width="15.42578125" style="49" bestFit="1" customWidth="1"/>
    <col min="9222" max="9222" width="10.140625" style="49" bestFit="1" customWidth="1"/>
    <col min="9223" max="9223" width="14.42578125" style="49" bestFit="1" customWidth="1"/>
    <col min="9224" max="9472" width="13.7109375" style="49"/>
    <col min="9473" max="9473" width="12.42578125" style="49" bestFit="1" customWidth="1"/>
    <col min="9474" max="9474" width="27.5703125" style="49" bestFit="1" customWidth="1"/>
    <col min="9475" max="9475" width="32.140625" style="49" bestFit="1" customWidth="1"/>
    <col min="9476" max="9477" width="15.42578125" style="49" bestFit="1" customWidth="1"/>
    <col min="9478" max="9478" width="10.140625" style="49" bestFit="1" customWidth="1"/>
    <col min="9479" max="9479" width="14.42578125" style="49" bestFit="1" customWidth="1"/>
    <col min="9480" max="9728" width="13.7109375" style="49"/>
    <col min="9729" max="9729" width="12.42578125" style="49" bestFit="1" customWidth="1"/>
    <col min="9730" max="9730" width="27.5703125" style="49" bestFit="1" customWidth="1"/>
    <col min="9731" max="9731" width="32.140625" style="49" bestFit="1" customWidth="1"/>
    <col min="9732" max="9733" width="15.42578125" style="49" bestFit="1" customWidth="1"/>
    <col min="9734" max="9734" width="10.140625" style="49" bestFit="1" customWidth="1"/>
    <col min="9735" max="9735" width="14.42578125" style="49" bestFit="1" customWidth="1"/>
    <col min="9736" max="9984" width="13.7109375" style="49"/>
    <col min="9985" max="9985" width="12.42578125" style="49" bestFit="1" customWidth="1"/>
    <col min="9986" max="9986" width="27.5703125" style="49" bestFit="1" customWidth="1"/>
    <col min="9987" max="9987" width="32.140625" style="49" bestFit="1" customWidth="1"/>
    <col min="9988" max="9989" width="15.42578125" style="49" bestFit="1" customWidth="1"/>
    <col min="9990" max="9990" width="10.140625" style="49" bestFit="1" customWidth="1"/>
    <col min="9991" max="9991" width="14.42578125" style="49" bestFit="1" customWidth="1"/>
    <col min="9992" max="10240" width="13.7109375" style="49"/>
    <col min="10241" max="10241" width="12.42578125" style="49" bestFit="1" customWidth="1"/>
    <col min="10242" max="10242" width="27.5703125" style="49" bestFit="1" customWidth="1"/>
    <col min="10243" max="10243" width="32.140625" style="49" bestFit="1" customWidth="1"/>
    <col min="10244" max="10245" width="15.42578125" style="49" bestFit="1" customWidth="1"/>
    <col min="10246" max="10246" width="10.140625" style="49" bestFit="1" customWidth="1"/>
    <col min="10247" max="10247" width="14.42578125" style="49" bestFit="1" customWidth="1"/>
    <col min="10248" max="10496" width="13.7109375" style="49"/>
    <col min="10497" max="10497" width="12.42578125" style="49" bestFit="1" customWidth="1"/>
    <col min="10498" max="10498" width="27.5703125" style="49" bestFit="1" customWidth="1"/>
    <col min="10499" max="10499" width="32.140625" style="49" bestFit="1" customWidth="1"/>
    <col min="10500" max="10501" width="15.42578125" style="49" bestFit="1" customWidth="1"/>
    <col min="10502" max="10502" width="10.140625" style="49" bestFit="1" customWidth="1"/>
    <col min="10503" max="10503" width="14.42578125" style="49" bestFit="1" customWidth="1"/>
    <col min="10504" max="10752" width="13.7109375" style="49"/>
    <col min="10753" max="10753" width="12.42578125" style="49" bestFit="1" customWidth="1"/>
    <col min="10754" max="10754" width="27.5703125" style="49" bestFit="1" customWidth="1"/>
    <col min="10755" max="10755" width="32.140625" style="49" bestFit="1" customWidth="1"/>
    <col min="10756" max="10757" width="15.42578125" style="49" bestFit="1" customWidth="1"/>
    <col min="10758" max="10758" width="10.140625" style="49" bestFit="1" customWidth="1"/>
    <col min="10759" max="10759" width="14.42578125" style="49" bestFit="1" customWidth="1"/>
    <col min="10760" max="11008" width="13.7109375" style="49"/>
    <col min="11009" max="11009" width="12.42578125" style="49" bestFit="1" customWidth="1"/>
    <col min="11010" max="11010" width="27.5703125" style="49" bestFit="1" customWidth="1"/>
    <col min="11011" max="11011" width="32.140625" style="49" bestFit="1" customWidth="1"/>
    <col min="11012" max="11013" width="15.42578125" style="49" bestFit="1" customWidth="1"/>
    <col min="11014" max="11014" width="10.140625" style="49" bestFit="1" customWidth="1"/>
    <col min="11015" max="11015" width="14.42578125" style="49" bestFit="1" customWidth="1"/>
    <col min="11016" max="11264" width="13.7109375" style="49"/>
    <col min="11265" max="11265" width="12.42578125" style="49" bestFit="1" customWidth="1"/>
    <col min="11266" max="11266" width="27.5703125" style="49" bestFit="1" customWidth="1"/>
    <col min="11267" max="11267" width="32.140625" style="49" bestFit="1" customWidth="1"/>
    <col min="11268" max="11269" width="15.42578125" style="49" bestFit="1" customWidth="1"/>
    <col min="11270" max="11270" width="10.140625" style="49" bestFit="1" customWidth="1"/>
    <col min="11271" max="11271" width="14.42578125" style="49" bestFit="1" customWidth="1"/>
    <col min="11272" max="11520" width="13.7109375" style="49"/>
    <col min="11521" max="11521" width="12.42578125" style="49" bestFit="1" customWidth="1"/>
    <col min="11522" max="11522" width="27.5703125" style="49" bestFit="1" customWidth="1"/>
    <col min="11523" max="11523" width="32.140625" style="49" bestFit="1" customWidth="1"/>
    <col min="11524" max="11525" width="15.42578125" style="49" bestFit="1" customWidth="1"/>
    <col min="11526" max="11526" width="10.140625" style="49" bestFit="1" customWidth="1"/>
    <col min="11527" max="11527" width="14.42578125" style="49" bestFit="1" customWidth="1"/>
    <col min="11528" max="11776" width="13.7109375" style="49"/>
    <col min="11777" max="11777" width="12.42578125" style="49" bestFit="1" customWidth="1"/>
    <col min="11778" max="11778" width="27.5703125" style="49" bestFit="1" customWidth="1"/>
    <col min="11779" max="11779" width="32.140625" style="49" bestFit="1" customWidth="1"/>
    <col min="11780" max="11781" width="15.42578125" style="49" bestFit="1" customWidth="1"/>
    <col min="11782" max="11782" width="10.140625" style="49" bestFit="1" customWidth="1"/>
    <col min="11783" max="11783" width="14.42578125" style="49" bestFit="1" customWidth="1"/>
    <col min="11784" max="12032" width="13.7109375" style="49"/>
    <col min="12033" max="12033" width="12.42578125" style="49" bestFit="1" customWidth="1"/>
    <col min="12034" max="12034" width="27.5703125" style="49" bestFit="1" customWidth="1"/>
    <col min="12035" max="12035" width="32.140625" style="49" bestFit="1" customWidth="1"/>
    <col min="12036" max="12037" width="15.42578125" style="49" bestFit="1" customWidth="1"/>
    <col min="12038" max="12038" width="10.140625" style="49" bestFit="1" customWidth="1"/>
    <col min="12039" max="12039" width="14.42578125" style="49" bestFit="1" customWidth="1"/>
    <col min="12040" max="12288" width="13.7109375" style="49"/>
    <col min="12289" max="12289" width="12.42578125" style="49" bestFit="1" customWidth="1"/>
    <col min="12290" max="12290" width="27.5703125" style="49" bestFit="1" customWidth="1"/>
    <col min="12291" max="12291" width="32.140625" style="49" bestFit="1" customWidth="1"/>
    <col min="12292" max="12293" width="15.42578125" style="49" bestFit="1" customWidth="1"/>
    <col min="12294" max="12294" width="10.140625" style="49" bestFit="1" customWidth="1"/>
    <col min="12295" max="12295" width="14.42578125" style="49" bestFit="1" customWidth="1"/>
    <col min="12296" max="12544" width="13.7109375" style="49"/>
    <col min="12545" max="12545" width="12.42578125" style="49" bestFit="1" customWidth="1"/>
    <col min="12546" max="12546" width="27.5703125" style="49" bestFit="1" customWidth="1"/>
    <col min="12547" max="12547" width="32.140625" style="49" bestFit="1" customWidth="1"/>
    <col min="12548" max="12549" width="15.42578125" style="49" bestFit="1" customWidth="1"/>
    <col min="12550" max="12550" width="10.140625" style="49" bestFit="1" customWidth="1"/>
    <col min="12551" max="12551" width="14.42578125" style="49" bestFit="1" customWidth="1"/>
    <col min="12552" max="12800" width="13.7109375" style="49"/>
    <col min="12801" max="12801" width="12.42578125" style="49" bestFit="1" customWidth="1"/>
    <col min="12802" max="12802" width="27.5703125" style="49" bestFit="1" customWidth="1"/>
    <col min="12803" max="12803" width="32.140625" style="49" bestFit="1" customWidth="1"/>
    <col min="12804" max="12805" width="15.42578125" style="49" bestFit="1" customWidth="1"/>
    <col min="12806" max="12806" width="10.140625" style="49" bestFit="1" customWidth="1"/>
    <col min="12807" max="12807" width="14.42578125" style="49" bestFit="1" customWidth="1"/>
    <col min="12808" max="13056" width="13.7109375" style="49"/>
    <col min="13057" max="13057" width="12.42578125" style="49" bestFit="1" customWidth="1"/>
    <col min="13058" max="13058" width="27.5703125" style="49" bestFit="1" customWidth="1"/>
    <col min="13059" max="13059" width="32.140625" style="49" bestFit="1" customWidth="1"/>
    <col min="13060" max="13061" width="15.42578125" style="49" bestFit="1" customWidth="1"/>
    <col min="13062" max="13062" width="10.140625" style="49" bestFit="1" customWidth="1"/>
    <col min="13063" max="13063" width="14.42578125" style="49" bestFit="1" customWidth="1"/>
    <col min="13064" max="13312" width="13.7109375" style="49"/>
    <col min="13313" max="13313" width="12.42578125" style="49" bestFit="1" customWidth="1"/>
    <col min="13314" max="13314" width="27.5703125" style="49" bestFit="1" customWidth="1"/>
    <col min="13315" max="13315" width="32.140625" style="49" bestFit="1" customWidth="1"/>
    <col min="13316" max="13317" width="15.42578125" style="49" bestFit="1" customWidth="1"/>
    <col min="13318" max="13318" width="10.140625" style="49" bestFit="1" customWidth="1"/>
    <col min="13319" max="13319" width="14.42578125" style="49" bestFit="1" customWidth="1"/>
    <col min="13320" max="13568" width="13.7109375" style="49"/>
    <col min="13569" max="13569" width="12.42578125" style="49" bestFit="1" customWidth="1"/>
    <col min="13570" max="13570" width="27.5703125" style="49" bestFit="1" customWidth="1"/>
    <col min="13571" max="13571" width="32.140625" style="49" bestFit="1" customWidth="1"/>
    <col min="13572" max="13573" width="15.42578125" style="49" bestFit="1" customWidth="1"/>
    <col min="13574" max="13574" width="10.140625" style="49" bestFit="1" customWidth="1"/>
    <col min="13575" max="13575" width="14.42578125" style="49" bestFit="1" customWidth="1"/>
    <col min="13576" max="13824" width="13.7109375" style="49"/>
    <col min="13825" max="13825" width="12.42578125" style="49" bestFit="1" customWidth="1"/>
    <col min="13826" max="13826" width="27.5703125" style="49" bestFit="1" customWidth="1"/>
    <col min="13827" max="13827" width="32.140625" style="49" bestFit="1" customWidth="1"/>
    <col min="13828" max="13829" width="15.42578125" style="49" bestFit="1" customWidth="1"/>
    <col min="13830" max="13830" width="10.140625" style="49" bestFit="1" customWidth="1"/>
    <col min="13831" max="13831" width="14.42578125" style="49" bestFit="1" customWidth="1"/>
    <col min="13832" max="14080" width="13.7109375" style="49"/>
    <col min="14081" max="14081" width="12.42578125" style="49" bestFit="1" customWidth="1"/>
    <col min="14082" max="14082" width="27.5703125" style="49" bestFit="1" customWidth="1"/>
    <col min="14083" max="14083" width="32.140625" style="49" bestFit="1" customWidth="1"/>
    <col min="14084" max="14085" width="15.42578125" style="49" bestFit="1" customWidth="1"/>
    <col min="14086" max="14086" width="10.140625" style="49" bestFit="1" customWidth="1"/>
    <col min="14087" max="14087" width="14.42578125" style="49" bestFit="1" customWidth="1"/>
    <col min="14088" max="14336" width="13.7109375" style="49"/>
    <col min="14337" max="14337" width="12.42578125" style="49" bestFit="1" customWidth="1"/>
    <col min="14338" max="14338" width="27.5703125" style="49" bestFit="1" customWidth="1"/>
    <col min="14339" max="14339" width="32.140625" style="49" bestFit="1" customWidth="1"/>
    <col min="14340" max="14341" width="15.42578125" style="49" bestFit="1" customWidth="1"/>
    <col min="14342" max="14342" width="10.140625" style="49" bestFit="1" customWidth="1"/>
    <col min="14343" max="14343" width="14.42578125" style="49" bestFit="1" customWidth="1"/>
    <col min="14344" max="14592" width="13.7109375" style="49"/>
    <col min="14593" max="14593" width="12.42578125" style="49" bestFit="1" customWidth="1"/>
    <col min="14594" max="14594" width="27.5703125" style="49" bestFit="1" customWidth="1"/>
    <col min="14595" max="14595" width="32.140625" style="49" bestFit="1" customWidth="1"/>
    <col min="14596" max="14597" width="15.42578125" style="49" bestFit="1" customWidth="1"/>
    <col min="14598" max="14598" width="10.140625" style="49" bestFit="1" customWidth="1"/>
    <col min="14599" max="14599" width="14.42578125" style="49" bestFit="1" customWidth="1"/>
    <col min="14600" max="14848" width="13.7109375" style="49"/>
    <col min="14849" max="14849" width="12.42578125" style="49" bestFit="1" customWidth="1"/>
    <col min="14850" max="14850" width="27.5703125" style="49" bestFit="1" customWidth="1"/>
    <col min="14851" max="14851" width="32.140625" style="49" bestFit="1" customWidth="1"/>
    <col min="14852" max="14853" width="15.42578125" style="49" bestFit="1" customWidth="1"/>
    <col min="14854" max="14854" width="10.140625" style="49" bestFit="1" customWidth="1"/>
    <col min="14855" max="14855" width="14.42578125" style="49" bestFit="1" customWidth="1"/>
    <col min="14856" max="15104" width="13.7109375" style="49"/>
    <col min="15105" max="15105" width="12.42578125" style="49" bestFit="1" customWidth="1"/>
    <col min="15106" max="15106" width="27.5703125" style="49" bestFit="1" customWidth="1"/>
    <col min="15107" max="15107" width="32.140625" style="49" bestFit="1" customWidth="1"/>
    <col min="15108" max="15109" width="15.42578125" style="49" bestFit="1" customWidth="1"/>
    <col min="15110" max="15110" width="10.140625" style="49" bestFit="1" customWidth="1"/>
    <col min="15111" max="15111" width="14.42578125" style="49" bestFit="1" customWidth="1"/>
    <col min="15112" max="15360" width="13.7109375" style="49"/>
    <col min="15361" max="15361" width="12.42578125" style="49" bestFit="1" customWidth="1"/>
    <col min="15362" max="15362" width="27.5703125" style="49" bestFit="1" customWidth="1"/>
    <col min="15363" max="15363" width="32.140625" style="49" bestFit="1" customWidth="1"/>
    <col min="15364" max="15365" width="15.42578125" style="49" bestFit="1" customWidth="1"/>
    <col min="15366" max="15366" width="10.140625" style="49" bestFit="1" customWidth="1"/>
    <col min="15367" max="15367" width="14.42578125" style="49" bestFit="1" customWidth="1"/>
    <col min="15368" max="15616" width="13.7109375" style="49"/>
    <col min="15617" max="15617" width="12.42578125" style="49" bestFit="1" customWidth="1"/>
    <col min="15618" max="15618" width="27.5703125" style="49" bestFit="1" customWidth="1"/>
    <col min="15619" max="15619" width="32.140625" style="49" bestFit="1" customWidth="1"/>
    <col min="15620" max="15621" width="15.42578125" style="49" bestFit="1" customWidth="1"/>
    <col min="15622" max="15622" width="10.140625" style="49" bestFit="1" customWidth="1"/>
    <col min="15623" max="15623" width="14.42578125" style="49" bestFit="1" customWidth="1"/>
    <col min="15624" max="15872" width="13.7109375" style="49"/>
    <col min="15873" max="15873" width="12.42578125" style="49" bestFit="1" customWidth="1"/>
    <col min="15874" max="15874" width="27.5703125" style="49" bestFit="1" customWidth="1"/>
    <col min="15875" max="15875" width="32.140625" style="49" bestFit="1" customWidth="1"/>
    <col min="15876" max="15877" width="15.42578125" style="49" bestFit="1" customWidth="1"/>
    <col min="15878" max="15878" width="10.140625" style="49" bestFit="1" customWidth="1"/>
    <col min="15879" max="15879" width="14.42578125" style="49" bestFit="1" customWidth="1"/>
    <col min="15880" max="16128" width="13.7109375" style="49"/>
    <col min="16129" max="16129" width="12.42578125" style="49" bestFit="1" customWidth="1"/>
    <col min="16130" max="16130" width="27.5703125" style="49" bestFit="1" customWidth="1"/>
    <col min="16131" max="16131" width="32.140625" style="49" bestFit="1" customWidth="1"/>
    <col min="16132" max="16133" width="15.42578125" style="49" bestFit="1" customWidth="1"/>
    <col min="16134" max="16134" width="10.140625" style="49" bestFit="1" customWidth="1"/>
    <col min="16135" max="16135" width="14.42578125" style="49" bestFit="1" customWidth="1"/>
    <col min="16136" max="16384" width="13.7109375" style="49"/>
  </cols>
  <sheetData>
    <row r="1" spans="1:7" ht="13.5" thickBot="1" x14ac:dyDescent="0.25">
      <c r="A1" s="41" t="s">
        <v>222</v>
      </c>
      <c r="B1" s="41" t="s">
        <v>223</v>
      </c>
      <c r="C1" s="41" t="s">
        <v>224</v>
      </c>
      <c r="D1" s="48" t="s">
        <v>225</v>
      </c>
      <c r="E1" s="48" t="s">
        <v>226</v>
      </c>
      <c r="F1" s="42" t="s">
        <v>227</v>
      </c>
    </row>
    <row r="2" spans="1:7" ht="13.5" thickBot="1" x14ac:dyDescent="0.25">
      <c r="A2" s="50" t="s">
        <v>228</v>
      </c>
      <c r="B2" s="50" t="s">
        <v>229</v>
      </c>
      <c r="C2" s="51" t="s">
        <v>230</v>
      </c>
      <c r="D2" s="52">
        <v>58168000</v>
      </c>
      <c r="E2" s="52">
        <v>58129733.090000004</v>
      </c>
      <c r="F2" s="43">
        <f>D2-E2</f>
        <v>38266.909999996424</v>
      </c>
    </row>
    <row r="3" spans="1:7" ht="13.5" thickBot="1" x14ac:dyDescent="0.25">
      <c r="A3" s="50"/>
      <c r="B3" s="50"/>
      <c r="C3" s="53" t="s">
        <v>231</v>
      </c>
      <c r="D3" s="52" t="s">
        <v>48</v>
      </c>
      <c r="E3" s="54">
        <v>17736807.16</v>
      </c>
      <c r="F3" s="52" t="s">
        <v>48</v>
      </c>
      <c r="G3" s="52" t="s">
        <v>48</v>
      </c>
    </row>
    <row r="4" spans="1:7" ht="13.5" thickBot="1" x14ac:dyDescent="0.25">
      <c r="A4" s="50" t="s">
        <v>228</v>
      </c>
      <c r="B4" s="50" t="s">
        <v>229</v>
      </c>
      <c r="C4" s="53" t="s">
        <v>232</v>
      </c>
      <c r="D4" s="55"/>
      <c r="E4" s="56">
        <v>701000</v>
      </c>
    </row>
    <row r="5" spans="1:7" ht="13.5" thickBot="1" x14ac:dyDescent="0.25">
      <c r="A5" s="50"/>
      <c r="B5" s="50"/>
      <c r="C5" s="53" t="s">
        <v>233</v>
      </c>
      <c r="D5" s="55"/>
      <c r="E5" s="56">
        <v>11273049.460000001</v>
      </c>
      <c r="G5" s="57" t="s">
        <v>48</v>
      </c>
    </row>
    <row r="6" spans="1:7" ht="13.5" thickBot="1" x14ac:dyDescent="0.25">
      <c r="A6" s="50"/>
      <c r="B6" s="50"/>
      <c r="C6" s="53" t="s">
        <v>234</v>
      </c>
      <c r="D6" s="55"/>
      <c r="E6" s="56">
        <v>24168876.469999999</v>
      </c>
      <c r="G6" s="57" t="s">
        <v>48</v>
      </c>
    </row>
    <row r="7" spans="1:7" ht="13.5" thickBot="1" x14ac:dyDescent="0.25">
      <c r="A7" s="50" t="s">
        <v>228</v>
      </c>
      <c r="B7" s="50" t="s">
        <v>229</v>
      </c>
      <c r="C7" s="53" t="s">
        <v>235</v>
      </c>
      <c r="D7" s="55"/>
      <c r="E7" s="56">
        <v>4000000</v>
      </c>
    </row>
    <row r="8" spans="1:7" ht="13.5" thickBot="1" x14ac:dyDescent="0.25">
      <c r="A8" s="50" t="s">
        <v>228</v>
      </c>
      <c r="B8" s="50" t="s">
        <v>229</v>
      </c>
      <c r="C8" s="53" t="s">
        <v>236</v>
      </c>
      <c r="D8" s="55"/>
      <c r="E8" s="56">
        <v>250000</v>
      </c>
    </row>
    <row r="9" spans="1:7" ht="13.5" thickBot="1" x14ac:dyDescent="0.25">
      <c r="A9" s="50" t="s">
        <v>228</v>
      </c>
      <c r="B9" s="50" t="s">
        <v>237</v>
      </c>
      <c r="C9" s="51" t="s">
        <v>230</v>
      </c>
      <c r="D9" s="52">
        <v>88132000</v>
      </c>
      <c r="E9" s="52">
        <v>88132000</v>
      </c>
      <c r="F9" s="44">
        <f>D9-E9</f>
        <v>0</v>
      </c>
    </row>
    <row r="10" spans="1:7" ht="13.5" thickBot="1" x14ac:dyDescent="0.25">
      <c r="A10" s="50" t="s">
        <v>228</v>
      </c>
      <c r="B10" s="50" t="s">
        <v>237</v>
      </c>
      <c r="C10" s="53" t="s">
        <v>238</v>
      </c>
      <c r="D10" s="55"/>
      <c r="E10" s="56">
        <v>88132000</v>
      </c>
      <c r="F10" s="45"/>
    </row>
    <row r="11" spans="1:7" ht="13.5" thickBot="1" x14ac:dyDescent="0.25">
      <c r="A11" s="58"/>
      <c r="B11" s="58"/>
      <c r="C11" s="59"/>
      <c r="D11" s="55"/>
      <c r="E11" s="56"/>
      <c r="F11" s="45"/>
    </row>
    <row r="12" spans="1:7" ht="13.5" thickBot="1" x14ac:dyDescent="0.25">
      <c r="A12" s="50" t="s">
        <v>239</v>
      </c>
      <c r="B12" s="50" t="s">
        <v>229</v>
      </c>
      <c r="C12" s="51" t="s">
        <v>230</v>
      </c>
      <c r="D12" s="52">
        <v>58344207</v>
      </c>
      <c r="E12" s="52">
        <v>58322402.409999996</v>
      </c>
      <c r="F12" s="43">
        <f>D12-E12</f>
        <v>21804.590000003576</v>
      </c>
    </row>
    <row r="13" spans="1:7" ht="13.5" thickBot="1" x14ac:dyDescent="0.25">
      <c r="A13" s="50"/>
      <c r="B13" s="50"/>
      <c r="C13" s="53" t="s">
        <v>231</v>
      </c>
      <c r="D13" s="52"/>
      <c r="E13" s="54">
        <v>20335301.109999999</v>
      </c>
      <c r="F13" s="43"/>
      <c r="G13" s="60" t="s">
        <v>48</v>
      </c>
    </row>
    <row r="14" spans="1:7" ht="13.5" thickBot="1" x14ac:dyDescent="0.25">
      <c r="A14" s="50"/>
      <c r="B14" s="50"/>
      <c r="C14" s="53" t="s">
        <v>232</v>
      </c>
      <c r="D14" s="52"/>
      <c r="E14" s="54">
        <v>420210</v>
      </c>
      <c r="F14" s="43"/>
      <c r="G14" s="61"/>
    </row>
    <row r="15" spans="1:7" ht="13.5" thickBot="1" x14ac:dyDescent="0.25">
      <c r="A15" s="50"/>
      <c r="B15" s="50"/>
      <c r="C15" s="53" t="s">
        <v>233</v>
      </c>
      <c r="D15" s="55"/>
      <c r="E15" s="56">
        <v>8134221.8499999996</v>
      </c>
      <c r="G15" s="46" t="s">
        <v>48</v>
      </c>
    </row>
    <row r="16" spans="1:7" ht="13.5" customHeight="1" thickBot="1" x14ac:dyDescent="0.25">
      <c r="A16" s="50"/>
      <c r="B16" s="50"/>
      <c r="C16" s="53" t="s">
        <v>234</v>
      </c>
      <c r="D16" s="55"/>
      <c r="E16" s="56">
        <v>27934559.960000001</v>
      </c>
      <c r="G16" s="46" t="s">
        <v>48</v>
      </c>
    </row>
    <row r="17" spans="1:7" ht="13.5" thickBot="1" x14ac:dyDescent="0.25">
      <c r="A17" s="50" t="s">
        <v>239</v>
      </c>
      <c r="B17" s="50" t="s">
        <v>229</v>
      </c>
      <c r="C17" s="53" t="s">
        <v>235</v>
      </c>
      <c r="D17" s="55"/>
      <c r="E17" s="56">
        <v>1433109.49</v>
      </c>
      <c r="G17" s="47" t="s">
        <v>48</v>
      </c>
    </row>
    <row r="18" spans="1:7" ht="13.5" thickBot="1" x14ac:dyDescent="0.25">
      <c r="A18" s="50" t="s">
        <v>239</v>
      </c>
      <c r="B18" s="50" t="s">
        <v>229</v>
      </c>
      <c r="C18" s="53" t="s">
        <v>236</v>
      </c>
      <c r="D18" s="55"/>
      <c r="E18" s="56">
        <v>65000</v>
      </c>
    </row>
    <row r="19" spans="1:7" ht="13.5" thickBot="1" x14ac:dyDescent="0.25">
      <c r="A19" s="50" t="s">
        <v>239</v>
      </c>
      <c r="B19" s="50" t="s">
        <v>237</v>
      </c>
      <c r="C19" s="51" t="s">
        <v>230</v>
      </c>
      <c r="D19" s="52">
        <v>90300000</v>
      </c>
      <c r="E19" s="52">
        <v>90300000</v>
      </c>
      <c r="F19" s="44">
        <f>D19-E19</f>
        <v>0</v>
      </c>
    </row>
    <row r="20" spans="1:7" ht="13.5" thickBot="1" x14ac:dyDescent="0.25">
      <c r="A20" s="50" t="s">
        <v>239</v>
      </c>
      <c r="B20" s="50" t="s">
        <v>237</v>
      </c>
      <c r="C20" s="53" t="s">
        <v>238</v>
      </c>
      <c r="D20" s="55"/>
      <c r="E20" s="56">
        <v>90300000</v>
      </c>
      <c r="F20" s="45"/>
    </row>
    <row r="21" spans="1:7" ht="13.5" thickBot="1" x14ac:dyDescent="0.25">
      <c r="A21" s="58"/>
      <c r="B21" s="58"/>
      <c r="C21" s="59"/>
      <c r="D21" s="55"/>
      <c r="E21" s="56"/>
      <c r="F21" s="45"/>
    </row>
    <row r="22" spans="1:7" ht="13.5" thickBot="1" x14ac:dyDescent="0.25">
      <c r="A22" s="50" t="s">
        <v>240</v>
      </c>
      <c r="B22" s="50" t="s">
        <v>229</v>
      </c>
      <c r="C22" s="51" t="s">
        <v>230</v>
      </c>
      <c r="D22" s="52">
        <v>63699000</v>
      </c>
      <c r="E22" s="52">
        <v>63698999.380000003</v>
      </c>
      <c r="F22" s="43">
        <f>D22-E22</f>
        <v>0.61999999731779099</v>
      </c>
    </row>
    <row r="23" spans="1:7" ht="13.5" thickBot="1" x14ac:dyDescent="0.25">
      <c r="A23" s="50" t="s">
        <v>240</v>
      </c>
      <c r="B23" s="50" t="s">
        <v>229</v>
      </c>
      <c r="C23" s="53" t="s">
        <v>231</v>
      </c>
      <c r="D23" s="55"/>
      <c r="E23" s="56">
        <v>13376656.289999999</v>
      </c>
    </row>
    <row r="24" spans="1:7" ht="13.5" thickBot="1" x14ac:dyDescent="0.25">
      <c r="A24" s="50" t="s">
        <v>240</v>
      </c>
      <c r="B24" s="50" t="s">
        <v>229</v>
      </c>
      <c r="C24" s="53" t="s">
        <v>232</v>
      </c>
      <c r="D24" s="55"/>
      <c r="E24" s="56">
        <v>535840</v>
      </c>
    </row>
    <row r="25" spans="1:7" ht="13.5" thickBot="1" x14ac:dyDescent="0.25">
      <c r="A25" s="50" t="s">
        <v>240</v>
      </c>
      <c r="B25" s="50" t="s">
        <v>229</v>
      </c>
      <c r="C25" s="53" t="s">
        <v>233</v>
      </c>
      <c r="D25" s="55"/>
      <c r="E25" s="56">
        <v>6572671.7000000002</v>
      </c>
    </row>
    <row r="26" spans="1:7" ht="13.5" thickBot="1" x14ac:dyDescent="0.25">
      <c r="A26" s="50" t="s">
        <v>240</v>
      </c>
      <c r="B26" s="50" t="s">
        <v>229</v>
      </c>
      <c r="C26" s="53" t="s">
        <v>234</v>
      </c>
      <c r="D26" s="55"/>
      <c r="E26" s="56">
        <v>43112735.390000001</v>
      </c>
    </row>
    <row r="27" spans="1:7" ht="13.5" thickBot="1" x14ac:dyDescent="0.25">
      <c r="A27" s="50" t="s">
        <v>240</v>
      </c>
      <c r="B27" s="50" t="s">
        <v>229</v>
      </c>
      <c r="C27" s="53" t="s">
        <v>235</v>
      </c>
      <c r="D27" s="55"/>
      <c r="E27" s="56">
        <v>74096</v>
      </c>
    </row>
    <row r="28" spans="1:7" ht="13.5" thickBot="1" x14ac:dyDescent="0.25">
      <c r="A28" s="50" t="s">
        <v>240</v>
      </c>
      <c r="B28" s="50" t="s">
        <v>229</v>
      </c>
      <c r="C28" s="53" t="s">
        <v>236</v>
      </c>
      <c r="D28" s="55"/>
      <c r="E28" s="56">
        <v>27000</v>
      </c>
    </row>
    <row r="29" spans="1:7" ht="13.5" thickBot="1" x14ac:dyDescent="0.25">
      <c r="A29" s="50" t="s">
        <v>240</v>
      </c>
      <c r="B29" s="50" t="s">
        <v>237</v>
      </c>
      <c r="C29" s="51" t="s">
        <v>230</v>
      </c>
      <c r="D29" s="52">
        <v>91200000</v>
      </c>
      <c r="E29" s="52">
        <v>91200000</v>
      </c>
      <c r="F29" s="44">
        <f>D29-E29</f>
        <v>0</v>
      </c>
    </row>
    <row r="30" spans="1:7" ht="13.5" thickBot="1" x14ac:dyDescent="0.25">
      <c r="A30" s="50" t="s">
        <v>240</v>
      </c>
      <c r="B30" s="50" t="s">
        <v>237</v>
      </c>
      <c r="C30" s="53" t="s">
        <v>238</v>
      </c>
      <c r="D30" s="55"/>
      <c r="E30" s="56">
        <v>91200000</v>
      </c>
      <c r="F30" s="45"/>
    </row>
    <row r="31" spans="1:7" ht="13.5" thickBot="1" x14ac:dyDescent="0.25">
      <c r="A31" s="58"/>
      <c r="B31" s="58"/>
      <c r="C31" s="59"/>
      <c r="D31" s="55"/>
      <c r="E31" s="56"/>
      <c r="F31" s="45"/>
    </row>
    <row r="32" spans="1:7" ht="13.5" thickBot="1" x14ac:dyDescent="0.25">
      <c r="A32" s="50" t="s">
        <v>241</v>
      </c>
      <c r="B32" s="50" t="s">
        <v>229</v>
      </c>
      <c r="C32" s="51" t="s">
        <v>230</v>
      </c>
      <c r="D32" s="52">
        <v>67129000</v>
      </c>
      <c r="E32" s="52">
        <v>67128999.609999999</v>
      </c>
      <c r="F32" s="43">
        <f>D32-E32</f>
        <v>0.39000000059604645</v>
      </c>
    </row>
    <row r="33" spans="1:6" ht="13.5" thickBot="1" x14ac:dyDescent="0.25">
      <c r="A33" s="50" t="s">
        <v>241</v>
      </c>
      <c r="B33" s="50" t="s">
        <v>229</v>
      </c>
      <c r="C33" s="53" t="s">
        <v>231</v>
      </c>
      <c r="D33" s="55"/>
      <c r="E33" s="56">
        <v>15779471.83</v>
      </c>
    </row>
    <row r="34" spans="1:6" ht="13.5" thickBot="1" x14ac:dyDescent="0.25">
      <c r="A34" s="50" t="s">
        <v>241</v>
      </c>
      <c r="B34" s="50" t="s">
        <v>229</v>
      </c>
      <c r="C34" s="53" t="s">
        <v>233</v>
      </c>
      <c r="D34" s="55"/>
      <c r="E34" s="56">
        <v>5881220.29</v>
      </c>
    </row>
    <row r="35" spans="1:6" ht="13.5" thickBot="1" x14ac:dyDescent="0.25">
      <c r="A35" s="50" t="s">
        <v>241</v>
      </c>
      <c r="B35" s="50" t="s">
        <v>229</v>
      </c>
      <c r="C35" s="53" t="s">
        <v>234</v>
      </c>
      <c r="D35" s="55"/>
      <c r="E35" s="56">
        <v>45123295.490000002</v>
      </c>
    </row>
    <row r="36" spans="1:6" ht="13.5" thickBot="1" x14ac:dyDescent="0.25">
      <c r="A36" s="50" t="s">
        <v>241</v>
      </c>
      <c r="B36" s="50" t="s">
        <v>229</v>
      </c>
      <c r="C36" s="53" t="s">
        <v>235</v>
      </c>
      <c r="D36" s="55"/>
      <c r="E36" s="56">
        <v>330000</v>
      </c>
    </row>
    <row r="37" spans="1:6" ht="13.5" thickBot="1" x14ac:dyDescent="0.25">
      <c r="A37" s="50" t="s">
        <v>241</v>
      </c>
      <c r="B37" s="50" t="s">
        <v>229</v>
      </c>
      <c r="C37" s="53" t="s">
        <v>236</v>
      </c>
      <c r="D37" s="55"/>
      <c r="E37" s="56">
        <v>15012</v>
      </c>
    </row>
    <row r="38" spans="1:6" ht="13.5" thickBot="1" x14ac:dyDescent="0.25">
      <c r="A38" s="50" t="s">
        <v>241</v>
      </c>
      <c r="B38" s="50" t="s">
        <v>237</v>
      </c>
      <c r="C38" s="51" t="s">
        <v>230</v>
      </c>
      <c r="D38" s="52">
        <v>108358000</v>
      </c>
      <c r="E38" s="52">
        <v>108358000</v>
      </c>
      <c r="F38" s="44">
        <f>D38-E38</f>
        <v>0</v>
      </c>
    </row>
    <row r="39" spans="1:6" ht="13.5" thickBot="1" x14ac:dyDescent="0.25">
      <c r="A39" s="50" t="s">
        <v>241</v>
      </c>
      <c r="B39" s="50" t="s">
        <v>237</v>
      </c>
      <c r="C39" s="53" t="s">
        <v>238</v>
      </c>
      <c r="D39" s="55"/>
      <c r="E39" s="56">
        <v>108358000</v>
      </c>
    </row>
    <row r="40" spans="1:6" ht="13.5" thickBot="1" x14ac:dyDescent="0.25">
      <c r="A40" s="58"/>
      <c r="B40" s="58"/>
      <c r="C40" s="59"/>
      <c r="D40" s="55"/>
      <c r="E40" s="56"/>
    </row>
    <row r="41" spans="1:6" ht="13.5" thickBot="1" x14ac:dyDescent="0.25">
      <c r="A41" s="50" t="s">
        <v>242</v>
      </c>
      <c r="B41" s="50" t="s">
        <v>229</v>
      </c>
      <c r="C41" s="51" t="s">
        <v>230</v>
      </c>
      <c r="D41" s="52">
        <v>74411000</v>
      </c>
      <c r="E41" s="52">
        <v>74360268.469999999</v>
      </c>
      <c r="F41" s="43">
        <f>D41-E41</f>
        <v>50731.530000001192</v>
      </c>
    </row>
    <row r="42" spans="1:6" ht="13.5" thickBot="1" x14ac:dyDescent="0.25">
      <c r="A42" s="50" t="s">
        <v>242</v>
      </c>
      <c r="B42" s="50" t="s">
        <v>229</v>
      </c>
      <c r="C42" s="53" t="s">
        <v>231</v>
      </c>
      <c r="D42" s="55"/>
      <c r="E42" s="56">
        <v>17586334.879999999</v>
      </c>
    </row>
    <row r="43" spans="1:6" ht="13.5" thickBot="1" x14ac:dyDescent="0.25">
      <c r="A43" s="50"/>
      <c r="B43" s="50"/>
      <c r="C43" s="53" t="s">
        <v>232</v>
      </c>
      <c r="D43" s="55"/>
      <c r="E43" s="56">
        <v>670000</v>
      </c>
    </row>
    <row r="44" spans="1:6" ht="13.5" thickBot="1" x14ac:dyDescent="0.25">
      <c r="A44" s="50" t="s">
        <v>242</v>
      </c>
      <c r="B44" s="50" t="s">
        <v>229</v>
      </c>
      <c r="C44" s="53" t="s">
        <v>233</v>
      </c>
      <c r="D44" s="55"/>
      <c r="E44" s="56">
        <v>1979221.54</v>
      </c>
    </row>
    <row r="45" spans="1:6" ht="13.5" thickBot="1" x14ac:dyDescent="0.25">
      <c r="A45" s="50" t="s">
        <v>242</v>
      </c>
      <c r="B45" s="50" t="s">
        <v>229</v>
      </c>
      <c r="C45" s="53" t="s">
        <v>234</v>
      </c>
      <c r="D45" s="55"/>
      <c r="E45" s="56">
        <v>51814616.060000002</v>
      </c>
    </row>
    <row r="46" spans="1:6" ht="13.5" thickBot="1" x14ac:dyDescent="0.25">
      <c r="A46" s="50" t="s">
        <v>242</v>
      </c>
      <c r="B46" s="50" t="s">
        <v>229</v>
      </c>
      <c r="C46" s="53" t="s">
        <v>235</v>
      </c>
      <c r="D46" s="55"/>
      <c r="E46" s="56">
        <v>2310095.9900000002</v>
      </c>
    </row>
    <row r="47" spans="1:6" ht="13.5" thickBot="1" x14ac:dyDescent="0.25">
      <c r="A47" s="50" t="s">
        <v>242</v>
      </c>
      <c r="B47" s="50" t="s">
        <v>237</v>
      </c>
      <c r="C47" s="51" t="s">
        <v>230</v>
      </c>
      <c r="D47" s="52">
        <v>122688000</v>
      </c>
      <c r="E47" s="52">
        <v>122688000</v>
      </c>
      <c r="F47" s="44">
        <f>D47-E47</f>
        <v>0</v>
      </c>
    </row>
    <row r="48" spans="1:6" x14ac:dyDescent="0.2">
      <c r="A48" s="50" t="s">
        <v>242</v>
      </c>
      <c r="B48" s="50" t="s">
        <v>237</v>
      </c>
      <c r="C48" s="53" t="s">
        <v>238</v>
      </c>
      <c r="D48" s="62"/>
      <c r="E48" s="63">
        <v>122688000</v>
      </c>
    </row>
  </sheetData>
  <mergeCells count="15">
    <mergeCell ref="A41:A48"/>
    <mergeCell ref="B41:B46"/>
    <mergeCell ref="B47:B48"/>
    <mergeCell ref="A22:A30"/>
    <mergeCell ref="B22:B28"/>
    <mergeCell ref="B29:B30"/>
    <mergeCell ref="A32:A39"/>
    <mergeCell ref="B32:B37"/>
    <mergeCell ref="B38:B39"/>
    <mergeCell ref="A2:A10"/>
    <mergeCell ref="B2:B8"/>
    <mergeCell ref="B9:B10"/>
    <mergeCell ref="A12:A20"/>
    <mergeCell ref="B12:B18"/>
    <mergeCell ref="B19:B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6E238D641A6F40B920AEC47D3D01B0" ma:contentTypeVersion="2" ma:contentTypeDescription="Create a new document." ma:contentTypeScope="" ma:versionID="ec7de31d117fbf2adda00c72f1bc7ef7">
  <xsd:schema xmlns:xsd="http://www.w3.org/2001/XMLSchema" xmlns:xs="http://www.w3.org/2001/XMLSchema" xmlns:p="http://schemas.microsoft.com/office/2006/metadata/properties" xmlns:ns1="http://schemas.microsoft.com/sharepoint/v3" xmlns:ns2="86719403-9353-43dd-a133-3f3fe99afdec" targetNamespace="http://schemas.microsoft.com/office/2006/metadata/properties" ma:root="true" ma:fieldsID="40782133202f739b7dddd7f4e1b9d69f" ns1:_="" ns2:_="">
    <xsd:import namespace="http://schemas.microsoft.com/sharepoint/v3"/>
    <xsd:import namespace="86719403-9353-43dd-a133-3f3fe99afde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719403-9353-43dd-a133-3f3fe99af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82D2D4-5265-445F-9FC7-0EE06978A9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6719403-9353-43dd-a133-3f3fe99afd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629366-BBD4-4DCA-A59C-F48103291F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D70AAF-B89B-4C7A-B528-BEDCF98E72A0}">
  <ds:schemaRefs>
    <ds:schemaRef ds:uri="http://purl.org/dc/elements/1.1/"/>
    <ds:schemaRef ds:uri="86719403-9353-43dd-a133-3f3fe99afdec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WBS Report FY 21-25</vt:lpstr>
      <vt:lpstr>RPS FY21-25</vt:lpstr>
    </vt:vector>
  </TitlesOfParts>
  <Company>NASA OCIO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Bias, Alyssa K. (HQ-NA050)</dc:creator>
  <cp:lastModifiedBy>Bias, Alyssa K. (HQ-NA050)</cp:lastModifiedBy>
  <dcterms:created xsi:type="dcterms:W3CDTF">2026-06-11T15:17:27Z</dcterms:created>
  <dcterms:modified xsi:type="dcterms:W3CDTF">2026-06-11T15:31:46Z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0x010100896E238D641A6F40B920AEC47D3D01B0</vt:lpwstr>
  </property>
</Properties>
</file>